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200" windowHeight="10665" activeTab="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12" sheetId="37" state="hidden" r:id="rId12"/>
    <sheet name="113" sheetId="44" state="hidden" r:id="rId13"/>
    <sheet name="12" sheetId="48" r:id="rId14"/>
    <sheet name="13" sheetId="49" r:id="rId15"/>
    <sheet name="14" sheetId="45" r:id="rId16"/>
    <sheet name="15" sheetId="46" r:id="rId17"/>
    <sheet name="16" sheetId="4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5">'[1]Sheet1 (3)'!#REF!</definedName>
    <definedName name="date.e" localSheetId="16">'[1]Sheet1 (3)'!#REF!</definedName>
    <definedName name="date.e" localSheetId="17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5">#REF!</definedName>
    <definedName name="date_b" localSheetId="16">#REF!</definedName>
    <definedName name="date_b" localSheetId="17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5">'[1]Sheet1 (2)'!#REF!</definedName>
    <definedName name="date_e" localSheetId="16">'[1]Sheet1 (2)'!#REF!</definedName>
    <definedName name="date_e" localSheetId="17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6">[2]Sheet3!$A$3</definedName>
    <definedName name="hjj" localSheetId="17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5">#REF!</definedName>
    <definedName name="hl_0" localSheetId="16">#REF!</definedName>
    <definedName name="hl_0" localSheetId="17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5">#REF!</definedName>
    <definedName name="hn_0" localSheetId="16">#REF!</definedName>
    <definedName name="hn_0" localSheetId="17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5">'[1]Sheet1 (2)'!#REF!</definedName>
    <definedName name="lcz" localSheetId="16">'[1]Sheet1 (2)'!#REF!</definedName>
    <definedName name="lcz" localSheetId="17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5">#REF!</definedName>
    <definedName name="name_cz" localSheetId="16">#REF!</definedName>
    <definedName name="name_cz" localSheetId="17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5">#REF!</definedName>
    <definedName name="pyear" localSheetId="16">#REF!</definedName>
    <definedName name="pyear" localSheetId="17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'112'!$A:$A</definedName>
    <definedName name="_xlnm.Print_Titles" localSheetId="12">'113'!$A:$A</definedName>
    <definedName name="_xlnm.Print_Titles" localSheetId="16">'15'!$A:$A</definedName>
    <definedName name="_xlnm.Print_Titles" localSheetId="17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'11'!$A$1:$D$20</definedName>
    <definedName name="_xlnm.Print_Area" localSheetId="11">'112'!$A$1:$AB$28</definedName>
    <definedName name="_xlnm.Print_Area" localSheetId="12">'113'!$A$1:$AB$28</definedName>
    <definedName name="_xlnm.Print_Area" localSheetId="15">'14'!$A$1:$I$20</definedName>
    <definedName name="_xlnm.Print_Area" localSheetId="16">'15'!$A$1:$AB$27</definedName>
    <definedName name="_xlnm.Print_Area" localSheetId="17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6">'[4]Sheet1 (2)'!#REF!</definedName>
    <definedName name="оплад" localSheetId="17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6">#REF!</definedName>
    <definedName name="паовжф" localSheetId="17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6">#REF!</definedName>
    <definedName name="пар" localSheetId="17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6">#REF!</definedName>
    <definedName name="плдаж" localSheetId="17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6">#REF!</definedName>
    <definedName name="плдажп" localSheetId="17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'[4]Sheet1 (3)'!#REF!</definedName>
    <definedName name="праовл" localSheetId="17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6">#REF!</definedName>
    <definedName name="проавлф" localSheetId="17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6">#REF!</definedName>
    <definedName name="рпа" localSheetId="17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'[4]Sheet1 (2)'!#REF!</definedName>
    <definedName name="рррр" localSheetId="17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6">'[1]Sheet1 (3)'!#REF!</definedName>
    <definedName name="ррррау" localSheetId="17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6">[5]Sheet3!$A$2</definedName>
    <definedName name="ц" localSheetId="17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47" l="1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M9" i="46"/>
  <c r="M10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P9" i="30"/>
  <c r="P10" i="30"/>
  <c r="P11" i="30"/>
  <c r="P12" i="30"/>
  <c r="P13" i="30"/>
  <c r="P14" i="30"/>
  <c r="P15" i="30"/>
  <c r="P16" i="30"/>
  <c r="P17" i="30"/>
  <c r="P19" i="30"/>
  <c r="P20" i="30"/>
  <c r="P21" i="30"/>
  <c r="P22" i="30"/>
  <c r="P23" i="30"/>
  <c r="P24" i="30"/>
  <c r="P25" i="30"/>
  <c r="P26" i="30"/>
  <c r="P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D7" i="31" l="1"/>
  <c r="D8" i="31"/>
  <c r="D10" i="31"/>
  <c r="D11" i="31"/>
  <c r="D12" i="31"/>
  <c r="D13" i="31"/>
  <c r="D15" i="31"/>
  <c r="D17" i="31"/>
  <c r="D18" i="31"/>
  <c r="D19" i="31"/>
  <c r="D20" i="31"/>
  <c r="D21" i="31"/>
  <c r="D22" i="31"/>
  <c r="D23" i="31"/>
  <c r="D24" i="31"/>
  <c r="D25" i="31"/>
  <c r="G7" i="31"/>
  <c r="G8" i="31"/>
  <c r="G10" i="31"/>
  <c r="G11" i="31"/>
  <c r="G12" i="31"/>
  <c r="G13" i="31"/>
  <c r="G15" i="31"/>
  <c r="G18" i="31"/>
  <c r="G19" i="31"/>
  <c r="G20" i="31"/>
  <c r="G21" i="31"/>
  <c r="G22" i="31"/>
  <c r="G23" i="31"/>
  <c r="G24" i="31"/>
  <c r="G25" i="31"/>
  <c r="J8" i="31"/>
  <c r="J11" i="31"/>
  <c r="J12" i="31"/>
  <c r="J18" i="31"/>
  <c r="J20" i="31"/>
  <c r="J21" i="31"/>
  <c r="J22" i="31"/>
  <c r="J23" i="31"/>
  <c r="J25" i="31"/>
  <c r="M8" i="31"/>
  <c r="M11" i="31"/>
  <c r="M20" i="31"/>
  <c r="M21" i="31"/>
  <c r="P21" i="31"/>
  <c r="P22" i="31"/>
  <c r="S7" i="31"/>
  <c r="S8" i="31"/>
  <c r="S10" i="31"/>
  <c r="S11" i="31"/>
  <c r="S12" i="31"/>
  <c r="S15" i="31"/>
  <c r="S18" i="31"/>
  <c r="S19" i="31"/>
  <c r="S20" i="31"/>
  <c r="S21" i="31"/>
  <c r="S22" i="31"/>
  <c r="S23" i="31"/>
  <c r="S25" i="31"/>
  <c r="V7" i="31"/>
  <c r="V8" i="31"/>
  <c r="V10" i="31"/>
  <c r="V11" i="31"/>
  <c r="V12" i="31"/>
  <c r="V13" i="31"/>
  <c r="V15" i="31"/>
  <c r="V17" i="31"/>
  <c r="V18" i="31"/>
  <c r="V19" i="31"/>
  <c r="V20" i="31"/>
  <c r="V21" i="31"/>
  <c r="V22" i="31"/>
  <c r="V23" i="31"/>
  <c r="V24" i="31"/>
  <c r="V25" i="31"/>
  <c r="Y7" i="31"/>
  <c r="Y8" i="31"/>
  <c r="Y10" i="31"/>
  <c r="Y11" i="31"/>
  <c r="Y12" i="31"/>
  <c r="Y13" i="31"/>
  <c r="Y15" i="31"/>
  <c r="Y18" i="31"/>
  <c r="Y19" i="31"/>
  <c r="Y20" i="31"/>
  <c r="Y21" i="31"/>
  <c r="Y22" i="31"/>
  <c r="Y23" i="31"/>
  <c r="Y25" i="31"/>
  <c r="AB7" i="31"/>
  <c r="AB8" i="31"/>
  <c r="AB10" i="31"/>
  <c r="AB11" i="31"/>
  <c r="AB12" i="31"/>
  <c r="AB15" i="31"/>
  <c r="AB18" i="31"/>
  <c r="AB19" i="31"/>
  <c r="AB20" i="31"/>
  <c r="AB21" i="31"/>
  <c r="AB22" i="31"/>
  <c r="AB23" i="31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J9" i="34"/>
  <c r="J10" i="34"/>
  <c r="J11" i="34"/>
  <c r="J12" i="34"/>
  <c r="J13" i="34"/>
  <c r="J14" i="34"/>
  <c r="J15" i="34"/>
  <c r="J16" i="34"/>
  <c r="J17" i="34"/>
  <c r="J19" i="34"/>
  <c r="J20" i="34"/>
  <c r="J21" i="34"/>
  <c r="J22" i="34"/>
  <c r="J23" i="34"/>
  <c r="J24" i="34"/>
  <c r="J25" i="34"/>
  <c r="J26" i="34"/>
  <c r="J27" i="34"/>
  <c r="M10" i="34"/>
  <c r="M14" i="34"/>
  <c r="M15" i="34"/>
  <c r="M19" i="34"/>
  <c r="M20" i="34"/>
  <c r="M22" i="34"/>
  <c r="M23" i="34"/>
  <c r="M25" i="34"/>
  <c r="M26" i="34"/>
  <c r="M27" i="34"/>
  <c r="P9" i="34"/>
  <c r="P19" i="34"/>
  <c r="P22" i="34"/>
  <c r="P23" i="34"/>
  <c r="P26" i="34"/>
  <c r="P27" i="34"/>
  <c r="S9" i="34"/>
  <c r="S10" i="34"/>
  <c r="S11" i="34"/>
  <c r="S12" i="34"/>
  <c r="S13" i="34"/>
  <c r="S14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V9" i="34"/>
  <c r="V10" i="34"/>
  <c r="V11" i="34"/>
  <c r="V12" i="34"/>
  <c r="V13" i="34"/>
  <c r="V14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Y9" i="34"/>
  <c r="Y10" i="34"/>
  <c r="Y11" i="34"/>
  <c r="Y12" i="34"/>
  <c r="Y13" i="34"/>
  <c r="Y14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AB9" i="34"/>
  <c r="AB10" i="34"/>
  <c r="AB11" i="34"/>
  <c r="AB12" i="34"/>
  <c r="AB13" i="34"/>
  <c r="AB14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M9" i="29"/>
  <c r="M11" i="29"/>
  <c r="M14" i="29"/>
  <c r="M16" i="29"/>
  <c r="M18" i="29"/>
  <c r="M19" i="29"/>
  <c r="M20" i="29"/>
  <c r="M21" i="29"/>
  <c r="M22" i="29"/>
  <c r="M23" i="29"/>
  <c r="M24" i="29"/>
  <c r="M25" i="29"/>
  <c r="M26" i="29"/>
  <c r="P8" i="29"/>
  <c r="P9" i="29"/>
  <c r="P15" i="29"/>
  <c r="P18" i="29"/>
  <c r="P19" i="29"/>
  <c r="P21" i="29"/>
  <c r="P22" i="29"/>
  <c r="P23" i="29"/>
  <c r="P24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K8" i="49" l="1"/>
  <c r="I8" i="49"/>
  <c r="J8" i="49"/>
  <c r="H8" i="49"/>
  <c r="G8" i="49"/>
  <c r="F8" i="49"/>
  <c r="E8" i="49"/>
  <c r="D8" i="49"/>
  <c r="C8" i="49"/>
  <c r="K7" i="48"/>
  <c r="I7" i="48"/>
  <c r="J7" i="48"/>
  <c r="H7" i="48"/>
  <c r="G7" i="48"/>
  <c r="F7" i="48"/>
  <c r="E7" i="48"/>
  <c r="D7" i="48"/>
  <c r="C7" i="48"/>
  <c r="B8" i="25" l="1"/>
  <c r="B9" i="25"/>
  <c r="B10" i="25"/>
  <c r="B11" i="25"/>
  <c r="B12" i="25"/>
  <c r="B13" i="25"/>
  <c r="B18" i="25"/>
  <c r="B19" i="25"/>
  <c r="B20" i="25"/>
  <c r="D10" i="44" l="1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P10" i="44"/>
  <c r="P11" i="44"/>
  <c r="P12" i="44"/>
  <c r="P13" i="44"/>
  <c r="P14" i="44"/>
  <c r="P15" i="44"/>
  <c r="P16" i="44"/>
  <c r="P17" i="44"/>
  <c r="P18" i="44"/>
  <c r="P20" i="44"/>
  <c r="P21" i="44"/>
  <c r="P22" i="44"/>
  <c r="P23" i="44"/>
  <c r="P24" i="44"/>
  <c r="P25" i="44"/>
  <c r="P26" i="44"/>
  <c r="P27" i="44"/>
  <c r="P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M10" i="37"/>
  <c r="M11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P10" i="37"/>
  <c r="P11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A8" i="47" l="1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Y8" i="46" l="1"/>
  <c r="V8" i="46"/>
  <c r="D8" i="46"/>
  <c r="AB8" i="47"/>
  <c r="M9" i="44"/>
  <c r="M8" i="46"/>
  <c r="V8" i="47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C9" i="37"/>
  <c r="B9" i="37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P8" i="34" l="1"/>
  <c r="V8" i="34"/>
  <c r="D7" i="29"/>
  <c r="M6" i="31"/>
  <c r="J6" i="31"/>
  <c r="AB7" i="29"/>
  <c r="Y7" i="29"/>
  <c r="M7" i="29"/>
  <c r="P9" i="37"/>
  <c r="M9" i="37"/>
  <c r="V6" i="31"/>
  <c r="P6" i="31"/>
  <c r="D8" i="30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</calcChain>
</file>

<file path=xl/sharedStrings.xml><?xml version="1.0" encoding="utf-8"?>
<sst xmlns="http://schemas.openxmlformats.org/spreadsheetml/2006/main" count="727" uniqueCount="112">
  <si>
    <t>Показник</t>
  </si>
  <si>
    <t>2020 р.</t>
  </si>
  <si>
    <t>зміна значення</t>
  </si>
  <si>
    <t>%</t>
  </si>
  <si>
    <t>А</t>
  </si>
  <si>
    <t>Проходили професійне навчання,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</si>
  <si>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</si>
  <si>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</si>
  <si>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</si>
  <si>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</si>
  <si>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</si>
  <si>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</si>
  <si>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</si>
  <si>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</si>
  <si>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</si>
  <si>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</si>
  <si>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</si>
  <si>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</si>
  <si>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</si>
  <si>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</si>
  <si>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</si>
  <si>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</si>
  <si>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</si>
  <si>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</si>
  <si>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</si>
  <si>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</si>
  <si>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</si>
  <si>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</si>
  <si>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</si>
  <si>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</si>
  <si>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</si>
  <si>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</si>
  <si>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</si>
  <si>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</si>
  <si>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</si>
  <si>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</si>
  <si>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</si>
  <si>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</si>
  <si>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</si>
  <si>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</si>
  <si>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</si>
  <si>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</si>
  <si>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</si>
  <si>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</si>
  <si>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</si>
  <si>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</si>
  <si>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</si>
  <si>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</si>
  <si>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</si>
  <si>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</si>
  <si>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</si>
  <si>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</si>
  <si>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</si>
  <si>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</si>
  <si>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</si>
  <si>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</si>
  <si>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</si>
  <si>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</si>
  <si>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</si>
  <si>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</si>
  <si>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</si>
  <si>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</si>
  <si>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</si>
  <si>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</si>
  <si>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</si>
  <si>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</si>
  <si>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</si>
  <si>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</si>
  <si>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</si>
  <si>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</si>
  <si>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</si>
  <si>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</si>
  <si>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</si>
  <si>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</si>
  <si>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</si>
  <si>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</si>
  <si>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</si>
  <si>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</si>
  <si>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</si>
  <si>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</si>
  <si>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Cтаном на:</t>
  </si>
  <si>
    <t xml:space="preserve"> + (-)                            осіб</t>
  </si>
  <si>
    <t xml:space="preserve"> + (-)                             осіб</t>
  </si>
  <si>
    <t xml:space="preserve"> + (-)                       осіб</t>
  </si>
  <si>
    <t xml:space="preserve"> + (-)                        осіб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</si>
  <si>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січні-квітні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</si>
  <si>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січні-квітні 2021 р.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</si>
  <si>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</si>
  <si>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</si>
  <si>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</si>
  <si>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</si>
  <si>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</si>
  <si>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Усього</t>
  </si>
  <si>
    <t>Кількість безробітних, охоплених профорієнта-ційними послугами</t>
  </si>
  <si>
    <t>з них:</t>
  </si>
  <si>
    <t>жінки</t>
  </si>
  <si>
    <t>чоловіки</t>
  </si>
  <si>
    <t xml:space="preserve"> січень-липень                          2020 р.</t>
  </si>
  <si>
    <t xml:space="preserve">   січень-липень                                                        2021 р.</t>
  </si>
  <si>
    <t xml:space="preserve">  1 серпня             2020 р.</t>
  </si>
  <si>
    <t xml:space="preserve">  1 серпня                                                 2021 р.</t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</si>
  <si>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січні-липні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</si>
  <si>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Сумською обласною службою зайнятості                                                                               особам з інвалідністю у січні-липні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</si>
  <si>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січні-липні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</si>
  <si>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</si>
  <si>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Сумською обласною службою зайнятості  молоді у віці до 35 років
у січні-липні 2021 рр.</t>
  </si>
  <si>
    <t>у січні-липні 2021 року</t>
  </si>
  <si>
    <t>Станом на 01.08.2021: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</si>
  <si>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 у січні-липні 2021 року</t>
  </si>
  <si>
    <t>Надання послуг Сумською обласною службою зайнятості чоловікам                                                                                                                                                                         у січні-липні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</si>
  <si>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2021 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</si>
  <si>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2021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</si>
</sst>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3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5" applyFont="1" applyFill="1" applyBorder="1" applyAlignment="1">
      <alignment horizontal="left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5" fillId="0" borderId="4" xfId="8" applyNumberFormat="1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  <protection locked="0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4" fontId="4" fillId="2" borderId="6" xfId="17" applyNumberFormat="1" applyFont="1" applyFill="1" applyBorder="1" applyAlignment="1" applyProtection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</xf>
    <xf numFmtId="3" fontId="4" fillId="0" borderId="6" xfId="17" applyNumberFormat="1" applyFont="1" applyFill="1" applyBorder="1" applyAlignment="1" applyProtection="1">
      <alignment horizontal="center" vertical="center"/>
    </xf>
    <xf numFmtId="3" fontId="2" fillId="2" borderId="6" xfId="17" applyNumberFormat="1" applyFont="1" applyFill="1" applyBorder="1" applyAlignment="1" applyProtection="1">
      <alignment horizontal="center" vertical="center"/>
    </xf>
    <xf numFmtId="164" fontId="2" fillId="2" borderId="6" xfId="17" applyNumberFormat="1" applyFont="1" applyFill="1" applyBorder="1" applyAlignment="1" applyProtection="1">
      <alignment horizontal="center" vertical="center"/>
    </xf>
    <xf numFmtId="3" fontId="2" fillId="0" borderId="6" xfId="17" applyNumberFormat="1" applyFont="1" applyFill="1" applyBorder="1" applyAlignment="1" applyProtection="1">
      <alignment horizontal="center" vertical="center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65" fontId="2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5" applyNumberFormat="1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64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165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6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164" fontId="2" fillId="2" borderId="6" xfId="6" applyNumberFormat="1" applyFont="1" applyFill="1" applyBorder="1" applyAlignment="1" applyProtection="1">
      <alignment horizontal="center" vertical="center"/>
    </xf>
    <xf numFmtId="165" fontId="2" fillId="2" borderId="6" xfId="6" applyNumberFormat="1" applyFont="1" applyFill="1" applyBorder="1" applyAlignment="1" applyProtection="1">
      <alignment horizontal="center" vertical="center"/>
      <protection locked="0"/>
    </xf>
    <xf numFmtId="164" fontId="4" fillId="2" borderId="6" xfId="6" applyNumberFormat="1" applyFont="1" applyFill="1" applyBorder="1" applyAlignment="1" applyProtection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</xf>
    <xf numFmtId="165" fontId="4" fillId="2" borderId="6" xfId="6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1" fontId="5" fillId="3" borderId="6" xfId="8" applyNumberFormat="1" applyFont="1" applyFill="1" applyBorder="1" applyAlignment="1">
      <alignment horizontal="center" vertical="center" wrapText="1"/>
    </xf>
    <xf numFmtId="0" fontId="60" fillId="0" borderId="0" xfId="12" applyFont="1" applyFill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2" fillId="0" borderId="6" xfId="6" applyNumberFormat="1" applyFont="1" applyFill="1" applyBorder="1" applyAlignment="1" applyProtection="1">
      <alignment horizontal="center" vertical="center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49" t="s">
        <v>41</v>
      </c>
      <c r="B1" s="249"/>
      <c r="C1" s="249"/>
      <c r="D1" s="249"/>
      <c r="E1" s="249"/>
    </row>
    <row r="2" spans="1:11" ht="17.25" customHeight="1" x14ac:dyDescent="0.2">
      <c r="A2" s="249"/>
      <c r="B2" s="249"/>
      <c r="C2" s="249"/>
      <c r="D2" s="249"/>
      <c r="E2" s="249"/>
    </row>
    <row r="3" spans="1:11" s="4" customFormat="1" ht="23.25" customHeight="1" x14ac:dyDescent="0.25">
      <c r="A3" s="244" t="s">
        <v>0</v>
      </c>
      <c r="B3" s="250" t="s">
        <v>97</v>
      </c>
      <c r="C3" s="250" t="s">
        <v>98</v>
      </c>
      <c r="D3" s="247" t="s">
        <v>2</v>
      </c>
      <c r="E3" s="248"/>
    </row>
    <row r="4" spans="1:11" s="4" customFormat="1" ht="27.75" customHeight="1" x14ac:dyDescent="0.25">
      <c r="A4" s="245"/>
      <c r="B4" s="251"/>
      <c r="C4" s="251"/>
      <c r="D4" s="5" t="s">
        <v>3</v>
      </c>
      <c r="E4" s="6" t="s">
        <v>81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70</v>
      </c>
      <c r="B6" s="168">
        <v>15245</v>
      </c>
      <c r="C6" s="168">
        <v>14385</v>
      </c>
      <c r="D6" s="11">
        <f>C6/B6*100</f>
        <v>94.358806165956054</v>
      </c>
      <c r="E6" s="177">
        <f>C6-B6</f>
        <v>-860</v>
      </c>
      <c r="K6" s="13"/>
    </row>
    <row r="7" spans="1:11" s="4" customFormat="1" ht="31.5" customHeight="1" x14ac:dyDescent="0.25">
      <c r="A7" s="10" t="s">
        <v>71</v>
      </c>
      <c r="B7" s="168">
        <v>11840</v>
      </c>
      <c r="C7" s="168">
        <v>11251</v>
      </c>
      <c r="D7" s="11">
        <f t="shared" ref="D7:D11" si="0">C7/B7*100</f>
        <v>95.025337837837839</v>
      </c>
      <c r="E7" s="177">
        <f t="shared" ref="E7:E11" si="1">C7-B7</f>
        <v>-589</v>
      </c>
      <c r="K7" s="13"/>
    </row>
    <row r="8" spans="1:11" s="4" customFormat="1" ht="45" customHeight="1" x14ac:dyDescent="0.25">
      <c r="A8" s="14" t="s">
        <v>72</v>
      </c>
      <c r="B8" s="168">
        <v>2072</v>
      </c>
      <c r="C8" s="168">
        <v>2073</v>
      </c>
      <c r="D8" s="11">
        <f t="shared" si="0"/>
        <v>100.04826254826256</v>
      </c>
      <c r="E8" s="177">
        <f t="shared" si="1"/>
        <v>1</v>
      </c>
      <c r="K8" s="13"/>
    </row>
    <row r="9" spans="1:11" s="4" customFormat="1" ht="35.25" customHeight="1" x14ac:dyDescent="0.25">
      <c r="A9" s="15" t="s">
        <v>73</v>
      </c>
      <c r="B9" s="168">
        <v>550</v>
      </c>
      <c r="C9" s="168">
        <v>435</v>
      </c>
      <c r="D9" s="11">
        <f t="shared" si="0"/>
        <v>79.090909090909093</v>
      </c>
      <c r="E9" s="177">
        <f t="shared" si="1"/>
        <v>-115</v>
      </c>
      <c r="K9" s="13"/>
    </row>
    <row r="10" spans="1:11" s="4" customFormat="1" ht="45.75" customHeight="1" x14ac:dyDescent="0.25">
      <c r="A10" s="15" t="s">
        <v>34</v>
      </c>
      <c r="B10" s="168">
        <v>415</v>
      </c>
      <c r="C10" s="168">
        <v>234</v>
      </c>
      <c r="D10" s="11">
        <f t="shared" si="0"/>
        <v>56.385542168674696</v>
      </c>
      <c r="E10" s="177">
        <f t="shared" si="1"/>
        <v>-181</v>
      </c>
      <c r="K10" s="13"/>
    </row>
    <row r="11" spans="1:11" s="4" customFormat="1" ht="55.5" customHeight="1" x14ac:dyDescent="0.25">
      <c r="A11" s="15" t="s">
        <v>74</v>
      </c>
      <c r="B11" s="168">
        <v>4512</v>
      </c>
      <c r="C11" s="168">
        <v>6945</v>
      </c>
      <c r="D11" s="11">
        <f t="shared" si="0"/>
        <v>153.92287234042556</v>
      </c>
      <c r="E11" s="177">
        <f t="shared" si="1"/>
        <v>2433</v>
      </c>
      <c r="K11" s="13"/>
    </row>
    <row r="12" spans="1:11" s="4" customFormat="1" ht="12.75" customHeight="1" x14ac:dyDescent="0.25">
      <c r="A12" s="240" t="s">
        <v>6</v>
      </c>
      <c r="B12" s="241"/>
      <c r="C12" s="241"/>
      <c r="D12" s="241"/>
      <c r="E12" s="241"/>
      <c r="K12" s="13"/>
    </row>
    <row r="13" spans="1:11" s="4" customFormat="1" ht="15" customHeight="1" x14ac:dyDescent="0.25">
      <c r="A13" s="242"/>
      <c r="B13" s="243"/>
      <c r="C13" s="243"/>
      <c r="D13" s="243"/>
      <c r="E13" s="243"/>
      <c r="K13" s="13"/>
    </row>
    <row r="14" spans="1:11" s="4" customFormat="1" ht="24" customHeight="1" x14ac:dyDescent="0.25">
      <c r="A14" s="244" t="s">
        <v>0</v>
      </c>
      <c r="B14" s="246" t="s">
        <v>99</v>
      </c>
      <c r="C14" s="246" t="s">
        <v>100</v>
      </c>
      <c r="D14" s="247" t="s">
        <v>2</v>
      </c>
      <c r="E14" s="248"/>
      <c r="K14" s="13"/>
    </row>
    <row r="15" spans="1:11" ht="35.25" customHeight="1" x14ac:dyDescent="0.2">
      <c r="A15" s="245"/>
      <c r="B15" s="246"/>
      <c r="C15" s="246"/>
      <c r="D15" s="5" t="s">
        <v>3</v>
      </c>
      <c r="E15" s="6" t="s">
        <v>84</v>
      </c>
      <c r="K15" s="13"/>
    </row>
    <row r="16" spans="1:11" ht="24" customHeight="1" x14ac:dyDescent="0.2">
      <c r="A16" s="10" t="s">
        <v>70</v>
      </c>
      <c r="B16" s="169">
        <v>9712</v>
      </c>
      <c r="C16" s="169">
        <v>7079</v>
      </c>
      <c r="D16" s="16">
        <f>C16/B16*100</f>
        <v>72.889209225700171</v>
      </c>
      <c r="E16" s="179">
        <f>C16-B16</f>
        <v>-2633</v>
      </c>
      <c r="K16" s="13"/>
    </row>
    <row r="17" spans="1:11" ht="25.5" customHeight="1" x14ac:dyDescent="0.2">
      <c r="A17" s="1" t="s">
        <v>75</v>
      </c>
      <c r="B17" s="169">
        <v>6623</v>
      </c>
      <c r="C17" s="169">
        <v>5157</v>
      </c>
      <c r="D17" s="16">
        <f t="shared" ref="D17:D18" si="2">C17/B17*100</f>
        <v>77.865015853842664</v>
      </c>
      <c r="E17" s="179">
        <f t="shared" ref="E17:E18" si="3">C17-B17</f>
        <v>-1466</v>
      </c>
      <c r="K17" s="13"/>
    </row>
    <row r="18" spans="1:11" ht="33.75" customHeight="1" x14ac:dyDescent="0.2">
      <c r="A18" s="1" t="s">
        <v>76</v>
      </c>
      <c r="B18" s="169">
        <v>5696</v>
      </c>
      <c r="C18" s="169">
        <v>4604</v>
      </c>
      <c r="D18" s="16">
        <f t="shared" si="2"/>
        <v>80.828651685393254</v>
      </c>
      <c r="E18" s="179">
        <f t="shared" si="3"/>
        <v>-1092</v>
      </c>
      <c r="K18" s="13"/>
    </row>
    <row r="19" spans="1:11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AA8" sqref="AA8:AA2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8" width="10.7109375" style="70" customWidth="1"/>
    <col min="9" max="9" width="10.570312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8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43.15" customHeight="1" x14ac:dyDescent="0.25">
      <c r="A1" s="142"/>
      <c r="B1" s="305" t="s">
        <v>105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59"/>
      <c r="AB1" s="160" t="s">
        <v>24</v>
      </c>
    </row>
    <row r="2" spans="1:29" s="58" customFormat="1" ht="11.2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59"/>
      <c r="AB2" s="60" t="s">
        <v>7</v>
      </c>
    </row>
    <row r="3" spans="1:29" s="58" customFormat="1" ht="27.75" customHeight="1" x14ac:dyDescent="0.2">
      <c r="A3" s="290"/>
      <c r="B3" s="271" t="s">
        <v>8</v>
      </c>
      <c r="C3" s="272"/>
      <c r="D3" s="273"/>
      <c r="E3" s="271" t="s">
        <v>15</v>
      </c>
      <c r="F3" s="272"/>
      <c r="G3" s="273"/>
      <c r="H3" s="302" t="s">
        <v>28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22.5" customHeight="1" x14ac:dyDescent="0.2">
      <c r="A4" s="291"/>
      <c r="B4" s="274"/>
      <c r="C4" s="275"/>
      <c r="D4" s="276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9" customHeight="1" x14ac:dyDescent="0.2">
      <c r="A5" s="291"/>
      <c r="B5" s="277"/>
      <c r="C5" s="278"/>
      <c r="D5" s="279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1.25" customHeight="1" x14ac:dyDescent="0.2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</row>
    <row r="8" spans="1:29" s="67" customFormat="1" ht="24.75" customHeight="1" x14ac:dyDescent="0.25">
      <c r="A8" s="66" t="s">
        <v>42</v>
      </c>
      <c r="B8" s="205">
        <f>SUM(B9:B27)</f>
        <v>18081</v>
      </c>
      <c r="C8" s="205">
        <f>SUM(C9:C27)</f>
        <v>15394</v>
      </c>
      <c r="D8" s="206">
        <f>C8/B8*100</f>
        <v>85.139096288922076</v>
      </c>
      <c r="E8" s="207">
        <f>SUM(E9:E27)</f>
        <v>11246</v>
      </c>
      <c r="F8" s="207">
        <f>SUM(F9:F27)</f>
        <v>9240</v>
      </c>
      <c r="G8" s="208">
        <f>F8/E8*100</f>
        <v>82.162546683265163</v>
      </c>
      <c r="H8" s="207">
        <f>SUM(H9:H27)</f>
        <v>2845</v>
      </c>
      <c r="I8" s="207">
        <f>SUM(I9:I27)</f>
        <v>2447</v>
      </c>
      <c r="J8" s="208">
        <f>I8/H8*100</f>
        <v>86.010544815465721</v>
      </c>
      <c r="K8" s="207">
        <f>SUM(K9:K27)</f>
        <v>445</v>
      </c>
      <c r="L8" s="207">
        <f>SUM(L9:L27)</f>
        <v>361</v>
      </c>
      <c r="M8" s="208">
        <f>L8/K8*100</f>
        <v>81.123595505617971</v>
      </c>
      <c r="N8" s="207">
        <f>SUM(N9:N27)</f>
        <v>298</v>
      </c>
      <c r="O8" s="207">
        <f>SUM(O9:O27)</f>
        <v>169</v>
      </c>
      <c r="P8" s="208">
        <f>O8/N8*100</f>
        <v>56.711409395973156</v>
      </c>
      <c r="Q8" s="207">
        <f>SUM(Q9:Q27)</f>
        <v>4618</v>
      </c>
      <c r="R8" s="207">
        <f>SUM(R9:R27)</f>
        <v>5384</v>
      </c>
      <c r="S8" s="208">
        <f>R8/Q8*100</f>
        <v>116.58726721524471</v>
      </c>
      <c r="T8" s="207">
        <f>SUM(T9:T27)</f>
        <v>11875</v>
      </c>
      <c r="U8" s="207">
        <f>SUM(U9:U27)</f>
        <v>6792</v>
      </c>
      <c r="V8" s="208">
        <f>U8/T8*100</f>
        <v>57.195789473684208</v>
      </c>
      <c r="W8" s="207">
        <f>SUM(W9:W27)</f>
        <v>5859</v>
      </c>
      <c r="X8" s="207">
        <f>SUM(X9:X27)</f>
        <v>2958</v>
      </c>
      <c r="Y8" s="208">
        <f>X8/W8*100</f>
        <v>50.486431131592425</v>
      </c>
      <c r="Z8" s="207">
        <f>SUM(Z9:Z27)</f>
        <v>4607</v>
      </c>
      <c r="AA8" s="209">
        <f>SUM(AA9:AA27)</f>
        <v>2333</v>
      </c>
      <c r="AB8" s="210">
        <f>AA8/Z8*100</f>
        <v>50.64032993271109</v>
      </c>
    </row>
    <row r="9" spans="1:29" ht="20.25" customHeight="1" x14ac:dyDescent="0.25">
      <c r="A9" s="68" t="s">
        <v>43</v>
      </c>
      <c r="B9" s="211">
        <v>448</v>
      </c>
      <c r="C9" s="211">
        <v>368</v>
      </c>
      <c r="D9" s="212">
        <f t="shared" ref="D9:D27" si="0">C9/B9*100</f>
        <v>82.142857142857139</v>
      </c>
      <c r="E9" s="213">
        <v>418</v>
      </c>
      <c r="F9" s="213">
        <v>342</v>
      </c>
      <c r="G9" s="214">
        <f t="shared" ref="G9:G27" si="1">F9/E9*100</f>
        <v>81.818181818181827</v>
      </c>
      <c r="H9" s="215">
        <v>85</v>
      </c>
      <c r="I9" s="215">
        <v>89</v>
      </c>
      <c r="J9" s="214">
        <f t="shared" ref="J9:J27" si="2">I9/H9*100</f>
        <v>104.70588235294119</v>
      </c>
      <c r="K9" s="213">
        <v>22</v>
      </c>
      <c r="L9" s="213">
        <v>19</v>
      </c>
      <c r="M9" s="214">
        <f t="shared" ref="M9:M27" si="3">L9/K9*100</f>
        <v>86.36363636363636</v>
      </c>
      <c r="N9" s="215">
        <v>9</v>
      </c>
      <c r="O9" s="215">
        <v>2</v>
      </c>
      <c r="P9" s="214">
        <f t="shared" ref="P9:P27" si="4">O9/N9*100</f>
        <v>22.222222222222221</v>
      </c>
      <c r="Q9" s="213">
        <v>250</v>
      </c>
      <c r="R9" s="215">
        <v>168</v>
      </c>
      <c r="S9" s="214">
        <f t="shared" ref="S9:S27" si="5">R9/Q9*100</f>
        <v>67.2</v>
      </c>
      <c r="T9" s="215">
        <v>238</v>
      </c>
      <c r="U9" s="215">
        <v>103</v>
      </c>
      <c r="V9" s="214">
        <f t="shared" ref="V9:V27" si="6">U9/T9*100</f>
        <v>43.27731092436975</v>
      </c>
      <c r="W9" s="213">
        <v>210</v>
      </c>
      <c r="X9" s="216">
        <v>101</v>
      </c>
      <c r="Y9" s="214">
        <f t="shared" ref="Y9:Y27" si="7">X9/W9*100</f>
        <v>48.095238095238095</v>
      </c>
      <c r="Z9" s="213">
        <v>186</v>
      </c>
      <c r="AA9" s="217">
        <v>90</v>
      </c>
      <c r="AB9" s="218">
        <f t="shared" ref="AB9:AB27" si="8">AA9/Z9*100</f>
        <v>48.387096774193552</v>
      </c>
      <c r="AC9" s="69"/>
    </row>
    <row r="10" spans="1:29" ht="20.25" customHeight="1" x14ac:dyDescent="0.25">
      <c r="A10" s="68" t="s">
        <v>44</v>
      </c>
      <c r="B10" s="211">
        <v>418</v>
      </c>
      <c r="C10" s="211">
        <v>352</v>
      </c>
      <c r="D10" s="212">
        <f t="shared" si="0"/>
        <v>84.210526315789465</v>
      </c>
      <c r="E10" s="213">
        <v>318</v>
      </c>
      <c r="F10" s="213">
        <v>268</v>
      </c>
      <c r="G10" s="214">
        <f t="shared" si="1"/>
        <v>84.276729559748432</v>
      </c>
      <c r="H10" s="215">
        <v>102</v>
      </c>
      <c r="I10" s="215">
        <v>94</v>
      </c>
      <c r="J10" s="214">
        <f t="shared" si="2"/>
        <v>92.156862745098039</v>
      </c>
      <c r="K10" s="213">
        <v>17</v>
      </c>
      <c r="L10" s="213">
        <v>36</v>
      </c>
      <c r="M10" s="214">
        <f t="shared" si="3"/>
        <v>211.76470588235296</v>
      </c>
      <c r="N10" s="215">
        <v>6</v>
      </c>
      <c r="O10" s="215">
        <v>17</v>
      </c>
      <c r="P10" s="214">
        <f t="shared" si="4"/>
        <v>283.33333333333337</v>
      </c>
      <c r="Q10" s="213">
        <v>105</v>
      </c>
      <c r="R10" s="215">
        <v>173</v>
      </c>
      <c r="S10" s="214">
        <f t="shared" si="5"/>
        <v>164.76190476190476</v>
      </c>
      <c r="T10" s="215">
        <v>234</v>
      </c>
      <c r="U10" s="215">
        <v>153</v>
      </c>
      <c r="V10" s="214">
        <f t="shared" si="6"/>
        <v>65.384615384615387</v>
      </c>
      <c r="W10" s="213">
        <v>147</v>
      </c>
      <c r="X10" s="216">
        <v>79</v>
      </c>
      <c r="Y10" s="214">
        <f t="shared" si="7"/>
        <v>53.741496598639458</v>
      </c>
      <c r="Z10" s="213">
        <v>113</v>
      </c>
      <c r="AA10" s="217">
        <v>65</v>
      </c>
      <c r="AB10" s="218">
        <f t="shared" si="8"/>
        <v>57.522123893805308</v>
      </c>
      <c r="AC10" s="69"/>
    </row>
    <row r="11" spans="1:29" ht="20.25" customHeight="1" x14ac:dyDescent="0.25">
      <c r="A11" s="68" t="s">
        <v>45</v>
      </c>
      <c r="B11" s="211">
        <v>319</v>
      </c>
      <c r="C11" s="211">
        <v>292</v>
      </c>
      <c r="D11" s="212">
        <f t="shared" si="0"/>
        <v>91.536050156739819</v>
      </c>
      <c r="E11" s="213">
        <v>308</v>
      </c>
      <c r="F11" s="213">
        <v>280</v>
      </c>
      <c r="G11" s="214">
        <f t="shared" si="1"/>
        <v>90.909090909090907</v>
      </c>
      <c r="H11" s="215">
        <v>46</v>
      </c>
      <c r="I11" s="215">
        <v>53</v>
      </c>
      <c r="J11" s="214">
        <f t="shared" si="2"/>
        <v>115.21739130434783</v>
      </c>
      <c r="K11" s="213">
        <v>4</v>
      </c>
      <c r="L11" s="213">
        <v>8</v>
      </c>
      <c r="M11" s="214">
        <f t="shared" si="3"/>
        <v>200</v>
      </c>
      <c r="N11" s="215">
        <v>5</v>
      </c>
      <c r="O11" s="215">
        <v>2</v>
      </c>
      <c r="P11" s="214">
        <f t="shared" si="4"/>
        <v>40</v>
      </c>
      <c r="Q11" s="213">
        <v>125</v>
      </c>
      <c r="R11" s="215">
        <v>164</v>
      </c>
      <c r="S11" s="214">
        <f t="shared" si="5"/>
        <v>131.20000000000002</v>
      </c>
      <c r="T11" s="215">
        <v>169</v>
      </c>
      <c r="U11" s="215">
        <v>137</v>
      </c>
      <c r="V11" s="214">
        <f t="shared" si="6"/>
        <v>81.065088757396452</v>
      </c>
      <c r="W11" s="213">
        <v>158</v>
      </c>
      <c r="X11" s="216">
        <v>126</v>
      </c>
      <c r="Y11" s="214">
        <f t="shared" si="7"/>
        <v>79.74683544303798</v>
      </c>
      <c r="Z11" s="213">
        <v>123</v>
      </c>
      <c r="AA11" s="217">
        <v>105</v>
      </c>
      <c r="AB11" s="218">
        <f t="shared" si="8"/>
        <v>85.365853658536579</v>
      </c>
      <c r="AC11" s="69"/>
    </row>
    <row r="12" spans="1:29" ht="20.25" customHeight="1" x14ac:dyDescent="0.25">
      <c r="A12" s="68" t="s">
        <v>46</v>
      </c>
      <c r="B12" s="211">
        <v>461</v>
      </c>
      <c r="C12" s="211">
        <v>413</v>
      </c>
      <c r="D12" s="212">
        <f t="shared" si="0"/>
        <v>89.587852494577007</v>
      </c>
      <c r="E12" s="213">
        <v>369</v>
      </c>
      <c r="F12" s="213">
        <v>334</v>
      </c>
      <c r="G12" s="214">
        <f t="shared" si="1"/>
        <v>90.514905149051501</v>
      </c>
      <c r="H12" s="215">
        <v>127</v>
      </c>
      <c r="I12" s="215">
        <v>139</v>
      </c>
      <c r="J12" s="214">
        <f t="shared" si="2"/>
        <v>109.44881889763781</v>
      </c>
      <c r="K12" s="213">
        <v>21</v>
      </c>
      <c r="L12" s="213">
        <v>29</v>
      </c>
      <c r="M12" s="214">
        <f t="shared" si="3"/>
        <v>138.0952380952381</v>
      </c>
      <c r="N12" s="215">
        <v>16</v>
      </c>
      <c r="O12" s="215">
        <v>10</v>
      </c>
      <c r="P12" s="214">
        <f t="shared" si="4"/>
        <v>62.5</v>
      </c>
      <c r="Q12" s="213">
        <v>264</v>
      </c>
      <c r="R12" s="215">
        <v>176</v>
      </c>
      <c r="S12" s="214">
        <f t="shared" si="5"/>
        <v>66.666666666666657</v>
      </c>
      <c r="T12" s="215">
        <v>212</v>
      </c>
      <c r="U12" s="215">
        <v>87</v>
      </c>
      <c r="V12" s="214">
        <f t="shared" si="6"/>
        <v>41.037735849056602</v>
      </c>
      <c r="W12" s="213">
        <v>145</v>
      </c>
      <c r="X12" s="216">
        <v>77</v>
      </c>
      <c r="Y12" s="214">
        <f t="shared" si="7"/>
        <v>53.103448275862064</v>
      </c>
      <c r="Z12" s="213">
        <v>119</v>
      </c>
      <c r="AA12" s="217">
        <v>61</v>
      </c>
      <c r="AB12" s="218">
        <f t="shared" si="8"/>
        <v>51.260504201680668</v>
      </c>
      <c r="AC12" s="69"/>
    </row>
    <row r="13" spans="1:29" ht="20.25" customHeight="1" x14ac:dyDescent="0.25">
      <c r="A13" s="68" t="s">
        <v>47</v>
      </c>
      <c r="B13" s="211">
        <v>347</v>
      </c>
      <c r="C13" s="211">
        <v>284</v>
      </c>
      <c r="D13" s="212">
        <f t="shared" si="0"/>
        <v>81.844380403458217</v>
      </c>
      <c r="E13" s="213">
        <v>272</v>
      </c>
      <c r="F13" s="213">
        <v>192</v>
      </c>
      <c r="G13" s="214">
        <f t="shared" si="1"/>
        <v>70.588235294117652</v>
      </c>
      <c r="H13" s="215">
        <v>83</v>
      </c>
      <c r="I13" s="215">
        <v>88</v>
      </c>
      <c r="J13" s="214">
        <f t="shared" si="2"/>
        <v>106.02409638554218</v>
      </c>
      <c r="K13" s="213">
        <v>12</v>
      </c>
      <c r="L13" s="213">
        <v>5</v>
      </c>
      <c r="M13" s="214">
        <f t="shared" si="3"/>
        <v>41.666666666666671</v>
      </c>
      <c r="N13" s="215">
        <v>10</v>
      </c>
      <c r="O13" s="215">
        <v>24</v>
      </c>
      <c r="P13" s="214">
        <f t="shared" si="4"/>
        <v>240</v>
      </c>
      <c r="Q13" s="213">
        <v>132</v>
      </c>
      <c r="R13" s="215">
        <v>134</v>
      </c>
      <c r="S13" s="214">
        <f t="shared" si="5"/>
        <v>101.51515151515152</v>
      </c>
      <c r="T13" s="215">
        <v>196</v>
      </c>
      <c r="U13" s="215">
        <v>111</v>
      </c>
      <c r="V13" s="214">
        <f t="shared" si="6"/>
        <v>56.632653061224488</v>
      </c>
      <c r="W13" s="213">
        <v>137</v>
      </c>
      <c r="X13" s="216">
        <v>48</v>
      </c>
      <c r="Y13" s="214">
        <f t="shared" si="7"/>
        <v>35.036496350364963</v>
      </c>
      <c r="Z13" s="213">
        <v>114</v>
      </c>
      <c r="AA13" s="217">
        <v>39</v>
      </c>
      <c r="AB13" s="218">
        <f t="shared" si="8"/>
        <v>34.210526315789473</v>
      </c>
      <c r="AC13" s="69"/>
    </row>
    <row r="14" spans="1:29" ht="20.25" customHeight="1" x14ac:dyDescent="0.25">
      <c r="A14" s="68" t="s">
        <v>48</v>
      </c>
      <c r="B14" s="211">
        <v>1300</v>
      </c>
      <c r="C14" s="211">
        <v>1071</v>
      </c>
      <c r="D14" s="212">
        <f t="shared" si="0"/>
        <v>82.384615384615387</v>
      </c>
      <c r="E14" s="213">
        <v>768</v>
      </c>
      <c r="F14" s="213">
        <v>601</v>
      </c>
      <c r="G14" s="214">
        <f t="shared" si="1"/>
        <v>78.255208333333343</v>
      </c>
      <c r="H14" s="215">
        <v>139</v>
      </c>
      <c r="I14" s="215">
        <v>126</v>
      </c>
      <c r="J14" s="214">
        <f t="shared" si="2"/>
        <v>90.647482014388487</v>
      </c>
      <c r="K14" s="213">
        <v>33</v>
      </c>
      <c r="L14" s="213">
        <v>24</v>
      </c>
      <c r="M14" s="214">
        <f t="shared" si="3"/>
        <v>72.727272727272734</v>
      </c>
      <c r="N14" s="215">
        <v>24</v>
      </c>
      <c r="O14" s="215">
        <v>13</v>
      </c>
      <c r="P14" s="214">
        <f t="shared" si="4"/>
        <v>54.166666666666664</v>
      </c>
      <c r="Q14" s="213">
        <v>166</v>
      </c>
      <c r="R14" s="215">
        <v>309</v>
      </c>
      <c r="S14" s="214">
        <f t="shared" si="5"/>
        <v>186.14457831325302</v>
      </c>
      <c r="T14" s="215">
        <v>953</v>
      </c>
      <c r="U14" s="215">
        <v>618</v>
      </c>
      <c r="V14" s="214">
        <f t="shared" si="6"/>
        <v>64.847848898216171</v>
      </c>
      <c r="W14" s="213">
        <v>422</v>
      </c>
      <c r="X14" s="216">
        <v>169</v>
      </c>
      <c r="Y14" s="214">
        <f t="shared" si="7"/>
        <v>40.047393364928915</v>
      </c>
      <c r="Z14" s="213">
        <v>269</v>
      </c>
      <c r="AA14" s="217">
        <v>118</v>
      </c>
      <c r="AB14" s="218">
        <f t="shared" si="8"/>
        <v>43.866171003717476</v>
      </c>
      <c r="AC14" s="69"/>
    </row>
    <row r="15" spans="1:29" ht="20.25" customHeight="1" x14ac:dyDescent="0.25">
      <c r="A15" s="68" t="s">
        <v>49</v>
      </c>
      <c r="B15" s="211">
        <v>333</v>
      </c>
      <c r="C15" s="211">
        <v>242</v>
      </c>
      <c r="D15" s="212">
        <f t="shared" si="0"/>
        <v>72.672672672672675</v>
      </c>
      <c r="E15" s="213">
        <v>300</v>
      </c>
      <c r="F15" s="213">
        <v>234</v>
      </c>
      <c r="G15" s="214">
        <f t="shared" si="1"/>
        <v>78</v>
      </c>
      <c r="H15" s="215">
        <v>94</v>
      </c>
      <c r="I15" s="215">
        <v>63</v>
      </c>
      <c r="J15" s="214">
        <f t="shared" si="2"/>
        <v>67.021276595744681</v>
      </c>
      <c r="K15" s="213">
        <v>30</v>
      </c>
      <c r="L15" s="213">
        <v>18</v>
      </c>
      <c r="M15" s="214">
        <f t="shared" si="3"/>
        <v>60</v>
      </c>
      <c r="N15" s="215">
        <v>4</v>
      </c>
      <c r="O15" s="215">
        <v>8</v>
      </c>
      <c r="P15" s="214">
        <f t="shared" si="4"/>
        <v>200</v>
      </c>
      <c r="Q15" s="213">
        <v>42</v>
      </c>
      <c r="R15" s="215">
        <v>95</v>
      </c>
      <c r="S15" s="214">
        <f t="shared" si="5"/>
        <v>226.19047619047618</v>
      </c>
      <c r="T15" s="215">
        <v>135</v>
      </c>
      <c r="U15" s="215">
        <v>80</v>
      </c>
      <c r="V15" s="214">
        <f t="shared" si="6"/>
        <v>59.259259259259252</v>
      </c>
      <c r="W15" s="213">
        <v>119</v>
      </c>
      <c r="X15" s="216">
        <v>79</v>
      </c>
      <c r="Y15" s="214">
        <f t="shared" si="7"/>
        <v>66.386554621848731</v>
      </c>
      <c r="Z15" s="213">
        <v>101</v>
      </c>
      <c r="AA15" s="217">
        <v>69</v>
      </c>
      <c r="AB15" s="218">
        <f t="shared" si="8"/>
        <v>68.316831683168317</v>
      </c>
      <c r="AC15" s="69"/>
    </row>
    <row r="16" spans="1:29" ht="20.25" customHeight="1" x14ac:dyDescent="0.25">
      <c r="A16" s="68" t="s">
        <v>50</v>
      </c>
      <c r="B16" s="211">
        <v>332</v>
      </c>
      <c r="C16" s="211">
        <v>263</v>
      </c>
      <c r="D16" s="212">
        <f t="shared" si="0"/>
        <v>79.216867469879517</v>
      </c>
      <c r="E16" s="213">
        <v>271</v>
      </c>
      <c r="F16" s="213">
        <v>208</v>
      </c>
      <c r="G16" s="214">
        <f t="shared" si="1"/>
        <v>76.752767527675275</v>
      </c>
      <c r="H16" s="215">
        <v>78</v>
      </c>
      <c r="I16" s="215">
        <v>56</v>
      </c>
      <c r="J16" s="214">
        <f t="shared" si="2"/>
        <v>71.794871794871796</v>
      </c>
      <c r="K16" s="213">
        <v>18</v>
      </c>
      <c r="L16" s="213">
        <v>12</v>
      </c>
      <c r="M16" s="214">
        <f t="shared" si="3"/>
        <v>66.666666666666657</v>
      </c>
      <c r="N16" s="215">
        <v>17</v>
      </c>
      <c r="O16" s="215">
        <v>6</v>
      </c>
      <c r="P16" s="214">
        <f t="shared" si="4"/>
        <v>35.294117647058826</v>
      </c>
      <c r="Q16" s="213">
        <v>162</v>
      </c>
      <c r="R16" s="215">
        <v>144</v>
      </c>
      <c r="S16" s="214">
        <f t="shared" si="5"/>
        <v>88.888888888888886</v>
      </c>
      <c r="T16" s="215">
        <v>167</v>
      </c>
      <c r="U16" s="215">
        <v>101</v>
      </c>
      <c r="V16" s="214">
        <f t="shared" si="6"/>
        <v>60.479041916167667</v>
      </c>
      <c r="W16" s="213">
        <v>115</v>
      </c>
      <c r="X16" s="216">
        <v>61</v>
      </c>
      <c r="Y16" s="214">
        <f t="shared" si="7"/>
        <v>53.04347826086957</v>
      </c>
      <c r="Z16" s="213">
        <v>96</v>
      </c>
      <c r="AA16" s="217">
        <v>54</v>
      </c>
      <c r="AB16" s="218">
        <f t="shared" si="8"/>
        <v>56.25</v>
      </c>
      <c r="AC16" s="69"/>
    </row>
    <row r="17" spans="1:29" ht="20.25" customHeight="1" x14ac:dyDescent="0.25">
      <c r="A17" s="68" t="s">
        <v>51</v>
      </c>
      <c r="B17" s="211">
        <v>805</v>
      </c>
      <c r="C17" s="211">
        <v>737</v>
      </c>
      <c r="D17" s="212">
        <f t="shared" si="0"/>
        <v>91.552795031055894</v>
      </c>
      <c r="E17" s="213">
        <v>324</v>
      </c>
      <c r="F17" s="213">
        <v>315</v>
      </c>
      <c r="G17" s="214">
        <f t="shared" si="1"/>
        <v>97.222222222222214</v>
      </c>
      <c r="H17" s="215">
        <v>98</v>
      </c>
      <c r="I17" s="215">
        <v>86</v>
      </c>
      <c r="J17" s="214">
        <f t="shared" si="2"/>
        <v>87.755102040816325</v>
      </c>
      <c r="K17" s="213">
        <v>19</v>
      </c>
      <c r="L17" s="213">
        <v>16</v>
      </c>
      <c r="M17" s="214">
        <f t="shared" si="3"/>
        <v>84.210526315789465</v>
      </c>
      <c r="N17" s="215">
        <v>9</v>
      </c>
      <c r="O17" s="215">
        <v>7</v>
      </c>
      <c r="P17" s="214">
        <f t="shared" si="4"/>
        <v>77.777777777777786</v>
      </c>
      <c r="Q17" s="213">
        <v>139</v>
      </c>
      <c r="R17" s="215">
        <v>236</v>
      </c>
      <c r="S17" s="214">
        <f t="shared" si="5"/>
        <v>169.78417266187051</v>
      </c>
      <c r="T17" s="215">
        <v>645</v>
      </c>
      <c r="U17" s="215">
        <v>520</v>
      </c>
      <c r="V17" s="214">
        <f t="shared" si="6"/>
        <v>80.620155038759691</v>
      </c>
      <c r="W17" s="213">
        <v>163</v>
      </c>
      <c r="X17" s="216">
        <v>98</v>
      </c>
      <c r="Y17" s="214">
        <f t="shared" si="7"/>
        <v>60.122699386503065</v>
      </c>
      <c r="Z17" s="213">
        <v>113</v>
      </c>
      <c r="AA17" s="217">
        <v>74</v>
      </c>
      <c r="AB17" s="218">
        <f t="shared" si="8"/>
        <v>65.486725663716811</v>
      </c>
      <c r="AC17" s="69"/>
    </row>
    <row r="18" spans="1:29" ht="20.25" customHeight="1" x14ac:dyDescent="0.25">
      <c r="A18" s="68" t="s">
        <v>52</v>
      </c>
      <c r="B18" s="211">
        <v>204</v>
      </c>
      <c r="C18" s="211">
        <v>197</v>
      </c>
      <c r="D18" s="212">
        <f t="shared" si="0"/>
        <v>96.568627450980387</v>
      </c>
      <c r="E18" s="213">
        <v>160</v>
      </c>
      <c r="F18" s="213">
        <v>156</v>
      </c>
      <c r="G18" s="214">
        <f t="shared" si="1"/>
        <v>97.5</v>
      </c>
      <c r="H18" s="215">
        <v>33</v>
      </c>
      <c r="I18" s="215">
        <v>32</v>
      </c>
      <c r="J18" s="214">
        <f t="shared" si="2"/>
        <v>96.969696969696969</v>
      </c>
      <c r="K18" s="213">
        <v>4</v>
      </c>
      <c r="L18" s="213">
        <v>6</v>
      </c>
      <c r="M18" s="214">
        <f t="shared" si="3"/>
        <v>150</v>
      </c>
      <c r="N18" s="215">
        <v>0</v>
      </c>
      <c r="O18" s="215">
        <v>0</v>
      </c>
      <c r="P18" s="214">
        <v>0</v>
      </c>
      <c r="Q18" s="213">
        <v>59</v>
      </c>
      <c r="R18" s="215">
        <v>100</v>
      </c>
      <c r="S18" s="214">
        <f t="shared" si="5"/>
        <v>169.4915254237288</v>
      </c>
      <c r="T18" s="215">
        <v>137</v>
      </c>
      <c r="U18" s="215">
        <v>95</v>
      </c>
      <c r="V18" s="214">
        <f t="shared" si="6"/>
        <v>69.34306569343066</v>
      </c>
      <c r="W18" s="213">
        <v>97</v>
      </c>
      <c r="X18" s="216">
        <v>54</v>
      </c>
      <c r="Y18" s="214">
        <f t="shared" si="7"/>
        <v>55.670103092783506</v>
      </c>
      <c r="Z18" s="213">
        <v>72</v>
      </c>
      <c r="AA18" s="217">
        <v>40</v>
      </c>
      <c r="AB18" s="218">
        <f t="shared" si="8"/>
        <v>55.555555555555557</v>
      </c>
      <c r="AC18" s="69"/>
    </row>
    <row r="19" spans="1:29" ht="20.25" customHeight="1" x14ac:dyDescent="0.25">
      <c r="A19" s="68" t="s">
        <v>53</v>
      </c>
      <c r="B19" s="211">
        <v>637</v>
      </c>
      <c r="C19" s="211">
        <v>493</v>
      </c>
      <c r="D19" s="212">
        <f t="shared" si="0"/>
        <v>77.394034536891681</v>
      </c>
      <c r="E19" s="213">
        <v>303</v>
      </c>
      <c r="F19" s="213">
        <v>227</v>
      </c>
      <c r="G19" s="214">
        <f t="shared" si="1"/>
        <v>74.917491749174914</v>
      </c>
      <c r="H19" s="215">
        <v>165</v>
      </c>
      <c r="I19" s="215">
        <v>108</v>
      </c>
      <c r="J19" s="214">
        <f t="shared" si="2"/>
        <v>65.454545454545453</v>
      </c>
      <c r="K19" s="213">
        <v>36</v>
      </c>
      <c r="L19" s="213">
        <v>30</v>
      </c>
      <c r="M19" s="214">
        <f t="shared" si="3"/>
        <v>83.333333333333343</v>
      </c>
      <c r="N19" s="215">
        <v>40</v>
      </c>
      <c r="O19" s="215">
        <v>20</v>
      </c>
      <c r="P19" s="214">
        <f t="shared" si="4"/>
        <v>50</v>
      </c>
      <c r="Q19" s="213">
        <v>150</v>
      </c>
      <c r="R19" s="215">
        <v>162</v>
      </c>
      <c r="S19" s="214">
        <f t="shared" si="5"/>
        <v>108</v>
      </c>
      <c r="T19" s="215">
        <v>382</v>
      </c>
      <c r="U19" s="215">
        <v>221</v>
      </c>
      <c r="V19" s="214">
        <f t="shared" si="6"/>
        <v>57.853403141361262</v>
      </c>
      <c r="W19" s="213">
        <v>120</v>
      </c>
      <c r="X19" s="216">
        <v>53</v>
      </c>
      <c r="Y19" s="214">
        <f t="shared" si="7"/>
        <v>44.166666666666664</v>
      </c>
      <c r="Z19" s="213">
        <v>108</v>
      </c>
      <c r="AA19" s="217">
        <v>46</v>
      </c>
      <c r="AB19" s="218">
        <f t="shared" si="8"/>
        <v>42.592592592592595</v>
      </c>
      <c r="AC19" s="69"/>
    </row>
    <row r="20" spans="1:29" ht="20.25" customHeight="1" x14ac:dyDescent="0.25">
      <c r="A20" s="68" t="s">
        <v>54</v>
      </c>
      <c r="B20" s="211">
        <v>412</v>
      </c>
      <c r="C20" s="211">
        <v>304</v>
      </c>
      <c r="D20" s="212">
        <f t="shared" si="0"/>
        <v>73.786407766990294</v>
      </c>
      <c r="E20" s="213">
        <v>343</v>
      </c>
      <c r="F20" s="213">
        <v>245</v>
      </c>
      <c r="G20" s="214">
        <f t="shared" si="1"/>
        <v>71.428571428571431</v>
      </c>
      <c r="H20" s="215">
        <v>105</v>
      </c>
      <c r="I20" s="215">
        <v>94</v>
      </c>
      <c r="J20" s="214">
        <f t="shared" si="2"/>
        <v>89.523809523809533</v>
      </c>
      <c r="K20" s="213">
        <v>16</v>
      </c>
      <c r="L20" s="213">
        <v>6</v>
      </c>
      <c r="M20" s="214">
        <f t="shared" si="3"/>
        <v>37.5</v>
      </c>
      <c r="N20" s="215">
        <v>25</v>
      </c>
      <c r="O20" s="215">
        <v>12</v>
      </c>
      <c r="P20" s="214">
        <f t="shared" si="4"/>
        <v>48</v>
      </c>
      <c r="Q20" s="213">
        <v>180</v>
      </c>
      <c r="R20" s="215">
        <v>130</v>
      </c>
      <c r="S20" s="214">
        <f t="shared" si="5"/>
        <v>72.222222222222214</v>
      </c>
      <c r="T20" s="215">
        <v>163</v>
      </c>
      <c r="U20" s="215">
        <v>92</v>
      </c>
      <c r="V20" s="214">
        <f t="shared" si="6"/>
        <v>56.441717791411037</v>
      </c>
      <c r="W20" s="213">
        <v>131</v>
      </c>
      <c r="X20" s="216">
        <v>67</v>
      </c>
      <c r="Y20" s="214">
        <f t="shared" si="7"/>
        <v>51.145038167938928</v>
      </c>
      <c r="Z20" s="213">
        <v>108</v>
      </c>
      <c r="AA20" s="217">
        <v>56</v>
      </c>
      <c r="AB20" s="218">
        <f t="shared" si="8"/>
        <v>51.851851851851848</v>
      </c>
      <c r="AC20" s="69"/>
    </row>
    <row r="21" spans="1:29" ht="20.25" customHeight="1" x14ac:dyDescent="0.25">
      <c r="A21" s="68" t="s">
        <v>55</v>
      </c>
      <c r="B21" s="211">
        <v>233</v>
      </c>
      <c r="C21" s="211">
        <v>220</v>
      </c>
      <c r="D21" s="212">
        <f t="shared" si="0"/>
        <v>94.420600858369099</v>
      </c>
      <c r="E21" s="213">
        <v>219</v>
      </c>
      <c r="F21" s="213">
        <v>209</v>
      </c>
      <c r="G21" s="214">
        <f t="shared" si="1"/>
        <v>95.433789954337897</v>
      </c>
      <c r="H21" s="215">
        <v>31</v>
      </c>
      <c r="I21" s="215">
        <v>37</v>
      </c>
      <c r="J21" s="214">
        <f t="shared" si="2"/>
        <v>119.35483870967742</v>
      </c>
      <c r="K21" s="213">
        <v>4</v>
      </c>
      <c r="L21" s="213">
        <v>10</v>
      </c>
      <c r="M21" s="214">
        <f t="shared" si="3"/>
        <v>250</v>
      </c>
      <c r="N21" s="215">
        <v>3</v>
      </c>
      <c r="O21" s="215">
        <v>1</v>
      </c>
      <c r="P21" s="214">
        <f t="shared" si="4"/>
        <v>33.333333333333329</v>
      </c>
      <c r="Q21" s="213">
        <v>162</v>
      </c>
      <c r="R21" s="215">
        <v>150</v>
      </c>
      <c r="S21" s="214">
        <f t="shared" si="5"/>
        <v>92.592592592592595</v>
      </c>
      <c r="T21" s="215">
        <v>128</v>
      </c>
      <c r="U21" s="215">
        <v>92</v>
      </c>
      <c r="V21" s="214">
        <f t="shared" si="6"/>
        <v>71.875</v>
      </c>
      <c r="W21" s="213">
        <v>120</v>
      </c>
      <c r="X21" s="216">
        <v>81</v>
      </c>
      <c r="Y21" s="214">
        <f t="shared" si="7"/>
        <v>67.5</v>
      </c>
      <c r="Z21" s="213">
        <v>90</v>
      </c>
      <c r="AA21" s="217">
        <v>59</v>
      </c>
      <c r="AB21" s="218">
        <f t="shared" si="8"/>
        <v>65.555555555555557</v>
      </c>
      <c r="AC21" s="69"/>
    </row>
    <row r="22" spans="1:29" ht="20.25" customHeight="1" x14ac:dyDescent="0.25">
      <c r="A22" s="68" t="s">
        <v>56</v>
      </c>
      <c r="B22" s="211">
        <v>4289</v>
      </c>
      <c r="C22" s="211">
        <v>3664</v>
      </c>
      <c r="D22" s="212">
        <f t="shared" si="0"/>
        <v>85.427838657029611</v>
      </c>
      <c r="E22" s="213">
        <v>2612</v>
      </c>
      <c r="F22" s="213">
        <v>2215</v>
      </c>
      <c r="G22" s="214">
        <f t="shared" si="1"/>
        <v>84.800918836140895</v>
      </c>
      <c r="H22" s="215">
        <v>598</v>
      </c>
      <c r="I22" s="215">
        <v>534</v>
      </c>
      <c r="J22" s="214">
        <f t="shared" si="2"/>
        <v>89.297658862876247</v>
      </c>
      <c r="K22" s="213">
        <v>54</v>
      </c>
      <c r="L22" s="213">
        <v>22</v>
      </c>
      <c r="M22" s="214">
        <f t="shared" si="3"/>
        <v>40.74074074074074</v>
      </c>
      <c r="N22" s="215">
        <v>7</v>
      </c>
      <c r="O22" s="215">
        <v>3</v>
      </c>
      <c r="P22" s="214">
        <f t="shared" si="4"/>
        <v>42.857142857142854</v>
      </c>
      <c r="Q22" s="213">
        <v>798</v>
      </c>
      <c r="R22" s="215">
        <v>1271</v>
      </c>
      <c r="S22" s="214">
        <f t="shared" si="5"/>
        <v>159.27318295739349</v>
      </c>
      <c r="T22" s="215">
        <v>2922</v>
      </c>
      <c r="U22" s="215">
        <v>2040</v>
      </c>
      <c r="V22" s="214">
        <f t="shared" si="6"/>
        <v>69.815195071868587</v>
      </c>
      <c r="W22" s="213">
        <v>1442</v>
      </c>
      <c r="X22" s="216">
        <v>721</v>
      </c>
      <c r="Y22" s="214">
        <f t="shared" si="7"/>
        <v>50</v>
      </c>
      <c r="Z22" s="213">
        <v>1207</v>
      </c>
      <c r="AA22" s="217">
        <v>608</v>
      </c>
      <c r="AB22" s="218">
        <f t="shared" si="8"/>
        <v>50.372825186412598</v>
      </c>
      <c r="AC22" s="69"/>
    </row>
    <row r="23" spans="1:29" ht="20.25" customHeight="1" x14ac:dyDescent="0.25">
      <c r="A23" s="68" t="s">
        <v>57</v>
      </c>
      <c r="B23" s="211">
        <v>3030</v>
      </c>
      <c r="C23" s="211">
        <v>2557</v>
      </c>
      <c r="D23" s="212">
        <f t="shared" si="0"/>
        <v>84.38943894389439</v>
      </c>
      <c r="E23" s="213">
        <v>1122</v>
      </c>
      <c r="F23" s="213">
        <v>822</v>
      </c>
      <c r="G23" s="214">
        <f t="shared" si="1"/>
        <v>73.262032085561501</v>
      </c>
      <c r="H23" s="215">
        <v>340</v>
      </c>
      <c r="I23" s="215">
        <v>238</v>
      </c>
      <c r="J23" s="214">
        <f t="shared" si="2"/>
        <v>70</v>
      </c>
      <c r="K23" s="213">
        <v>45</v>
      </c>
      <c r="L23" s="213">
        <v>29</v>
      </c>
      <c r="M23" s="214">
        <f t="shared" si="3"/>
        <v>64.444444444444443</v>
      </c>
      <c r="N23" s="215">
        <v>38</v>
      </c>
      <c r="O23" s="215">
        <v>17</v>
      </c>
      <c r="P23" s="214">
        <f t="shared" si="4"/>
        <v>44.736842105263158</v>
      </c>
      <c r="Q23" s="213">
        <v>515</v>
      </c>
      <c r="R23" s="215">
        <v>521</v>
      </c>
      <c r="S23" s="214">
        <f t="shared" si="5"/>
        <v>101.16504854368932</v>
      </c>
      <c r="T23" s="215">
        <v>2378</v>
      </c>
      <c r="U23" s="215">
        <v>335</v>
      </c>
      <c r="V23" s="214">
        <f t="shared" si="6"/>
        <v>14.087468460891506</v>
      </c>
      <c r="W23" s="213">
        <v>622</v>
      </c>
      <c r="X23" s="216">
        <v>289</v>
      </c>
      <c r="Y23" s="214">
        <f t="shared" si="7"/>
        <v>46.463022508038584</v>
      </c>
      <c r="Z23" s="213">
        <v>487</v>
      </c>
      <c r="AA23" s="217">
        <v>230</v>
      </c>
      <c r="AB23" s="218">
        <f t="shared" si="8"/>
        <v>47.227926078028744</v>
      </c>
      <c r="AC23" s="69"/>
    </row>
    <row r="24" spans="1:29" ht="20.25" customHeight="1" x14ac:dyDescent="0.25">
      <c r="A24" s="68" t="s">
        <v>58</v>
      </c>
      <c r="B24" s="211">
        <v>1548</v>
      </c>
      <c r="C24" s="211">
        <v>1308</v>
      </c>
      <c r="D24" s="212">
        <f t="shared" si="0"/>
        <v>84.496124031007753</v>
      </c>
      <c r="E24" s="213">
        <v>1200</v>
      </c>
      <c r="F24" s="213">
        <v>966</v>
      </c>
      <c r="G24" s="214">
        <f t="shared" si="1"/>
        <v>80.5</v>
      </c>
      <c r="H24" s="215">
        <v>244</v>
      </c>
      <c r="I24" s="215">
        <v>220</v>
      </c>
      <c r="J24" s="214">
        <f t="shared" si="2"/>
        <v>90.163934426229503</v>
      </c>
      <c r="K24" s="213">
        <v>29</v>
      </c>
      <c r="L24" s="213">
        <v>20</v>
      </c>
      <c r="M24" s="214">
        <f t="shared" si="3"/>
        <v>68.965517241379317</v>
      </c>
      <c r="N24" s="215">
        <v>29</v>
      </c>
      <c r="O24" s="215">
        <v>8</v>
      </c>
      <c r="P24" s="214">
        <f t="shared" si="4"/>
        <v>27.586206896551722</v>
      </c>
      <c r="Q24" s="213">
        <v>523</v>
      </c>
      <c r="R24" s="215">
        <v>547</v>
      </c>
      <c r="S24" s="214">
        <f t="shared" si="5"/>
        <v>104.58891013384321</v>
      </c>
      <c r="T24" s="215">
        <v>931</v>
      </c>
      <c r="U24" s="215">
        <v>556</v>
      </c>
      <c r="V24" s="214">
        <f t="shared" si="6"/>
        <v>59.72073039742213</v>
      </c>
      <c r="W24" s="213">
        <v>664</v>
      </c>
      <c r="X24" s="216">
        <v>324</v>
      </c>
      <c r="Y24" s="214">
        <f t="shared" si="7"/>
        <v>48.795180722891565</v>
      </c>
      <c r="Z24" s="213">
        <v>468</v>
      </c>
      <c r="AA24" s="217">
        <v>196</v>
      </c>
      <c r="AB24" s="218">
        <f t="shared" si="8"/>
        <v>41.880341880341881</v>
      </c>
      <c r="AC24" s="69"/>
    </row>
    <row r="25" spans="1:29" ht="20.25" customHeight="1" x14ac:dyDescent="0.25">
      <c r="A25" s="68" t="s">
        <v>59</v>
      </c>
      <c r="B25" s="211">
        <v>1215</v>
      </c>
      <c r="C25" s="211">
        <v>1105</v>
      </c>
      <c r="D25" s="212">
        <f t="shared" si="0"/>
        <v>90.946502057613159</v>
      </c>
      <c r="E25" s="213">
        <v>650</v>
      </c>
      <c r="F25" s="213">
        <v>544</v>
      </c>
      <c r="G25" s="214">
        <f t="shared" si="1"/>
        <v>83.692307692307693</v>
      </c>
      <c r="H25" s="215">
        <v>190</v>
      </c>
      <c r="I25" s="215">
        <v>175</v>
      </c>
      <c r="J25" s="214">
        <f t="shared" si="2"/>
        <v>92.10526315789474</v>
      </c>
      <c r="K25" s="213">
        <v>27</v>
      </c>
      <c r="L25" s="213">
        <v>21</v>
      </c>
      <c r="M25" s="214">
        <f t="shared" si="3"/>
        <v>77.777777777777786</v>
      </c>
      <c r="N25" s="215">
        <v>24</v>
      </c>
      <c r="O25" s="215">
        <v>15</v>
      </c>
      <c r="P25" s="214">
        <f t="shared" si="4"/>
        <v>62.5</v>
      </c>
      <c r="Q25" s="213">
        <v>193</v>
      </c>
      <c r="R25" s="215">
        <v>242</v>
      </c>
      <c r="S25" s="214">
        <f t="shared" si="5"/>
        <v>125.38860103626943</v>
      </c>
      <c r="T25" s="215">
        <v>856</v>
      </c>
      <c r="U25" s="215">
        <v>726</v>
      </c>
      <c r="V25" s="214">
        <f t="shared" si="6"/>
        <v>84.813084112149525</v>
      </c>
      <c r="W25" s="213">
        <v>358</v>
      </c>
      <c r="X25" s="216">
        <v>191</v>
      </c>
      <c r="Y25" s="214">
        <f t="shared" si="7"/>
        <v>53.351955307262564</v>
      </c>
      <c r="Z25" s="213">
        <v>300</v>
      </c>
      <c r="AA25" s="217">
        <v>150</v>
      </c>
      <c r="AB25" s="218">
        <f t="shared" si="8"/>
        <v>50</v>
      </c>
      <c r="AC25" s="69"/>
    </row>
    <row r="26" spans="1:29" ht="20.25" customHeight="1" x14ac:dyDescent="0.25">
      <c r="A26" s="68" t="s">
        <v>60</v>
      </c>
      <c r="B26" s="211">
        <v>926</v>
      </c>
      <c r="C26" s="211">
        <v>779</v>
      </c>
      <c r="D26" s="212">
        <f t="shared" si="0"/>
        <v>84.125269978401732</v>
      </c>
      <c r="E26" s="213">
        <v>627</v>
      </c>
      <c r="F26" s="213">
        <v>499</v>
      </c>
      <c r="G26" s="214">
        <f t="shared" si="1"/>
        <v>79.585326953748009</v>
      </c>
      <c r="H26" s="215">
        <v>171</v>
      </c>
      <c r="I26" s="215">
        <v>124</v>
      </c>
      <c r="J26" s="214">
        <f t="shared" si="2"/>
        <v>72.514619883040936</v>
      </c>
      <c r="K26" s="213">
        <v>31</v>
      </c>
      <c r="L26" s="213">
        <v>28</v>
      </c>
      <c r="M26" s="214">
        <f t="shared" si="3"/>
        <v>90.322580645161281</v>
      </c>
      <c r="N26" s="215">
        <v>15</v>
      </c>
      <c r="O26" s="215">
        <v>1</v>
      </c>
      <c r="P26" s="214">
        <f t="shared" si="4"/>
        <v>6.666666666666667</v>
      </c>
      <c r="Q26" s="213">
        <v>295</v>
      </c>
      <c r="R26" s="215">
        <v>326</v>
      </c>
      <c r="S26" s="214">
        <f t="shared" si="5"/>
        <v>110.50847457627117</v>
      </c>
      <c r="T26" s="215">
        <v>527</v>
      </c>
      <c r="U26" s="215">
        <v>385</v>
      </c>
      <c r="V26" s="214">
        <f t="shared" si="6"/>
        <v>73.055028462998109</v>
      </c>
      <c r="W26" s="213">
        <v>324</v>
      </c>
      <c r="X26" s="216">
        <v>153</v>
      </c>
      <c r="Y26" s="214">
        <f t="shared" si="7"/>
        <v>47.222222222222221</v>
      </c>
      <c r="Z26" s="213">
        <v>232</v>
      </c>
      <c r="AA26" s="217">
        <v>120</v>
      </c>
      <c r="AB26" s="218">
        <f t="shared" si="8"/>
        <v>51.724137931034484</v>
      </c>
      <c r="AC26" s="69"/>
    </row>
    <row r="27" spans="1:29" ht="20.25" customHeight="1" x14ac:dyDescent="0.25">
      <c r="A27" s="68" t="s">
        <v>61</v>
      </c>
      <c r="B27" s="211">
        <v>824</v>
      </c>
      <c r="C27" s="211">
        <v>745</v>
      </c>
      <c r="D27" s="212">
        <f t="shared" si="0"/>
        <v>90.412621359223294</v>
      </c>
      <c r="E27" s="213">
        <v>662</v>
      </c>
      <c r="F27" s="213">
        <v>583</v>
      </c>
      <c r="G27" s="214">
        <f t="shared" si="1"/>
        <v>88.066465256797585</v>
      </c>
      <c r="H27" s="215">
        <v>116</v>
      </c>
      <c r="I27" s="215">
        <v>91</v>
      </c>
      <c r="J27" s="214">
        <f t="shared" si="2"/>
        <v>78.448275862068968</v>
      </c>
      <c r="K27" s="213">
        <v>23</v>
      </c>
      <c r="L27" s="213">
        <v>22</v>
      </c>
      <c r="M27" s="214">
        <f t="shared" si="3"/>
        <v>95.652173913043484</v>
      </c>
      <c r="N27" s="215">
        <v>17</v>
      </c>
      <c r="O27" s="215">
        <v>3</v>
      </c>
      <c r="P27" s="214">
        <f t="shared" si="4"/>
        <v>17.647058823529413</v>
      </c>
      <c r="Q27" s="213">
        <v>358</v>
      </c>
      <c r="R27" s="215">
        <v>336</v>
      </c>
      <c r="S27" s="214">
        <f t="shared" si="5"/>
        <v>93.85474860335195</v>
      </c>
      <c r="T27" s="215">
        <v>502</v>
      </c>
      <c r="U27" s="215">
        <v>340</v>
      </c>
      <c r="V27" s="214">
        <f t="shared" si="6"/>
        <v>67.729083665338635</v>
      </c>
      <c r="W27" s="213">
        <v>365</v>
      </c>
      <c r="X27" s="216">
        <v>187</v>
      </c>
      <c r="Y27" s="214">
        <f t="shared" si="7"/>
        <v>51.232876712328768</v>
      </c>
      <c r="Z27" s="213">
        <v>301</v>
      </c>
      <c r="AA27" s="217">
        <v>153</v>
      </c>
      <c r="AB27" s="218">
        <f t="shared" si="8"/>
        <v>50.830564784053159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C12" sqref="C12"/>
    </sheetView>
  </sheetViews>
  <sheetFormatPr defaultColWidth="8" defaultRowHeight="12.75" x14ac:dyDescent="0.2"/>
  <cols>
    <col min="1" max="1" width="61" style="3" customWidth="1"/>
    <col min="2" max="2" width="16.85546875" style="3" customWidth="1"/>
    <col min="3" max="3" width="21.5703125" style="18" customWidth="1"/>
    <col min="4" max="4" width="32.140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249" t="s">
        <v>69</v>
      </c>
      <c r="B1" s="249"/>
      <c r="C1" s="249"/>
      <c r="D1" s="249"/>
    </row>
    <row r="2" spans="1:6" ht="23.25" customHeight="1" x14ac:dyDescent="0.2">
      <c r="A2" s="249" t="s">
        <v>40</v>
      </c>
      <c r="B2" s="249"/>
      <c r="C2" s="249"/>
      <c r="D2" s="249"/>
    </row>
    <row r="3" spans="1:6" ht="23.25" customHeight="1" x14ac:dyDescent="0.2">
      <c r="A3" s="249" t="s">
        <v>106</v>
      </c>
      <c r="B3" s="249"/>
      <c r="C3" s="249"/>
      <c r="D3" s="249"/>
    </row>
    <row r="4" spans="1:6" ht="17.25" customHeight="1" x14ac:dyDescent="0.2">
      <c r="A4" s="270"/>
      <c r="B4" s="270"/>
      <c r="C4" s="270"/>
    </row>
    <row r="5" spans="1:6" s="4" customFormat="1" ht="21" customHeight="1" x14ac:dyDescent="0.25">
      <c r="A5" s="244" t="s">
        <v>0</v>
      </c>
      <c r="B5" s="244" t="s">
        <v>92</v>
      </c>
      <c r="C5" s="306" t="s">
        <v>94</v>
      </c>
      <c r="D5" s="307"/>
    </row>
    <row r="6" spans="1:6" s="4" customFormat="1" ht="27" customHeight="1" x14ac:dyDescent="0.25">
      <c r="A6" s="308"/>
      <c r="B6" s="245"/>
      <c r="C6" s="227" t="s">
        <v>95</v>
      </c>
      <c r="D6" s="227" t="s">
        <v>96</v>
      </c>
    </row>
    <row r="7" spans="1:6" s="9" customFormat="1" ht="15.75" customHeight="1" x14ac:dyDescent="0.25">
      <c r="A7" s="7" t="s">
        <v>4</v>
      </c>
      <c r="B7" s="7">
        <v>1</v>
      </c>
      <c r="C7" s="8">
        <v>2</v>
      </c>
      <c r="D7" s="8">
        <v>3</v>
      </c>
    </row>
    <row r="8" spans="1:6" s="9" customFormat="1" ht="28.5" customHeight="1" x14ac:dyDescent="0.25">
      <c r="A8" s="10" t="s">
        <v>70</v>
      </c>
      <c r="B8" s="236">
        <f>C8+D8</f>
        <v>52901</v>
      </c>
      <c r="C8" s="174">
        <v>28262</v>
      </c>
      <c r="D8" s="168">
        <v>24639</v>
      </c>
      <c r="E8" s="27"/>
      <c r="F8" s="25"/>
    </row>
    <row r="9" spans="1:6" s="4" customFormat="1" ht="28.5" customHeight="1" x14ac:dyDescent="0.25">
      <c r="A9" s="10" t="s">
        <v>75</v>
      </c>
      <c r="B9" s="236">
        <f t="shared" ref="B9:B13" si="0">C9+D9</f>
        <v>33786</v>
      </c>
      <c r="C9" s="168">
        <v>19010</v>
      </c>
      <c r="D9" s="168">
        <v>14776</v>
      </c>
      <c r="E9" s="25"/>
      <c r="F9" s="25"/>
    </row>
    <row r="10" spans="1:6" s="4" customFormat="1" ht="52.5" customHeight="1" x14ac:dyDescent="0.25">
      <c r="A10" s="14" t="s">
        <v>72</v>
      </c>
      <c r="B10" s="236">
        <f t="shared" si="0"/>
        <v>9975</v>
      </c>
      <c r="C10" s="168">
        <v>4647</v>
      </c>
      <c r="D10" s="168">
        <v>5328</v>
      </c>
      <c r="E10" s="25"/>
      <c r="F10" s="25"/>
    </row>
    <row r="11" spans="1:6" s="4" customFormat="1" ht="31.5" customHeight="1" x14ac:dyDescent="0.25">
      <c r="A11" s="15" t="s">
        <v>73</v>
      </c>
      <c r="B11" s="236">
        <f t="shared" si="0"/>
        <v>1811</v>
      </c>
      <c r="C11" s="168">
        <v>383</v>
      </c>
      <c r="D11" s="168">
        <v>1428</v>
      </c>
      <c r="E11" s="25"/>
      <c r="F11" s="25"/>
    </row>
    <row r="12" spans="1:6" s="4" customFormat="1" ht="45.75" customHeight="1" x14ac:dyDescent="0.25">
      <c r="A12" s="15" t="s">
        <v>34</v>
      </c>
      <c r="B12" s="236">
        <f t="shared" si="0"/>
        <v>850</v>
      </c>
      <c r="C12" s="168">
        <v>328</v>
      </c>
      <c r="D12" s="168">
        <v>522</v>
      </c>
      <c r="E12" s="25"/>
      <c r="F12" s="25"/>
    </row>
    <row r="13" spans="1:6" s="4" customFormat="1" ht="55.5" customHeight="1" x14ac:dyDescent="0.25">
      <c r="A13" s="15" t="s">
        <v>74</v>
      </c>
      <c r="B13" s="236">
        <f t="shared" si="0"/>
        <v>20062</v>
      </c>
      <c r="C13" s="168">
        <v>11381</v>
      </c>
      <c r="D13" s="168">
        <v>8681</v>
      </c>
      <c r="E13" s="25"/>
      <c r="F13" s="25"/>
    </row>
    <row r="14" spans="1:6" s="4" customFormat="1" ht="12.75" customHeight="1" x14ac:dyDescent="0.25">
      <c r="A14" s="240" t="s">
        <v>107</v>
      </c>
      <c r="B14" s="241"/>
      <c r="C14" s="241"/>
      <c r="D14" s="241"/>
      <c r="E14" s="25"/>
      <c r="F14" s="25"/>
    </row>
    <row r="15" spans="1:6" s="4" customFormat="1" ht="18" customHeight="1" x14ac:dyDescent="0.25">
      <c r="A15" s="242"/>
      <c r="B15" s="243"/>
      <c r="C15" s="243"/>
      <c r="D15" s="243"/>
      <c r="E15" s="25"/>
      <c r="F15" s="25"/>
    </row>
    <row r="16" spans="1:6" s="4" customFormat="1" ht="20.25" customHeight="1" x14ac:dyDescent="0.25">
      <c r="A16" s="244" t="s">
        <v>0</v>
      </c>
      <c r="B16" s="244" t="s">
        <v>92</v>
      </c>
      <c r="C16" s="306" t="s">
        <v>94</v>
      </c>
      <c r="D16" s="307"/>
      <c r="E16" s="25"/>
      <c r="F16" s="25"/>
    </row>
    <row r="17" spans="1:6" ht="27.75" customHeight="1" x14ac:dyDescent="0.3">
      <c r="A17" s="245"/>
      <c r="B17" s="245"/>
      <c r="C17" s="227" t="s">
        <v>95</v>
      </c>
      <c r="D17" s="227" t="s">
        <v>96</v>
      </c>
      <c r="E17" s="26"/>
      <c r="F17" s="26"/>
    </row>
    <row r="18" spans="1:6" ht="27.75" customHeight="1" x14ac:dyDescent="0.3">
      <c r="A18" s="10" t="s">
        <v>70</v>
      </c>
      <c r="B18" s="237">
        <f>C18+D18</f>
        <v>25364</v>
      </c>
      <c r="C18" s="175">
        <v>13797</v>
      </c>
      <c r="D18" s="176">
        <v>11567</v>
      </c>
      <c r="E18" s="26"/>
      <c r="F18" s="26"/>
    </row>
    <row r="19" spans="1:6" ht="25.5" customHeight="1" x14ac:dyDescent="0.3">
      <c r="A19" s="1" t="s">
        <v>75</v>
      </c>
      <c r="B19" s="237">
        <f t="shared" ref="B19:B20" si="1">C19+D19</f>
        <v>13101</v>
      </c>
      <c r="C19" s="175">
        <v>7915</v>
      </c>
      <c r="D19" s="176">
        <v>5186</v>
      </c>
      <c r="E19" s="26"/>
      <c r="F19" s="26"/>
    </row>
    <row r="20" spans="1:6" ht="27" customHeight="1" x14ac:dyDescent="0.3">
      <c r="A20" s="1" t="s">
        <v>76</v>
      </c>
      <c r="B20" s="237">
        <f t="shared" si="1"/>
        <v>11157</v>
      </c>
      <c r="C20" s="175">
        <v>6564</v>
      </c>
      <c r="D20" s="176">
        <v>4593</v>
      </c>
      <c r="E20" s="26"/>
      <c r="F20" s="26"/>
    </row>
    <row r="21" spans="1:6" ht="20.25" x14ac:dyDescent="0.3">
      <c r="C21" s="19"/>
      <c r="E21" s="26"/>
      <c r="F21" s="26"/>
    </row>
  </sheetData>
  <mergeCells count="11">
    <mergeCell ref="A14:D15"/>
    <mergeCell ref="A16:A17"/>
    <mergeCell ref="C16:D16"/>
    <mergeCell ref="B16:B17"/>
    <mergeCell ref="A1:D1"/>
    <mergeCell ref="A2:D2"/>
    <mergeCell ref="A4:C4"/>
    <mergeCell ref="A5:A6"/>
    <mergeCell ref="A3:D3"/>
    <mergeCell ref="C5:D5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H24" sqref="H24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7.5703125" style="72" customWidth="1"/>
    <col min="5" max="5" width="9.42578125" style="70" customWidth="1"/>
    <col min="6" max="6" width="9.42578125" style="71" customWidth="1"/>
    <col min="7" max="7" width="7.7109375" style="70" customWidth="1"/>
    <col min="8" max="8" width="8.85546875" style="71" customWidth="1"/>
    <col min="9" max="9" width="8.7109375" style="71" customWidth="1"/>
    <col min="10" max="10" width="6.85546875" style="70" customWidth="1"/>
    <col min="11" max="11" width="6.5703125" style="70" customWidth="1"/>
    <col min="12" max="12" width="6.42578125" style="71" customWidth="1"/>
    <col min="13" max="13" width="8.7109375" style="70" customWidth="1"/>
    <col min="14" max="14" width="8.5703125" style="70" customWidth="1"/>
    <col min="15" max="15" width="8.140625" style="71" customWidth="1"/>
    <col min="16" max="16" width="7.5703125" style="70" customWidth="1"/>
    <col min="17" max="17" width="9.28515625" style="70" customWidth="1"/>
    <col min="18" max="18" width="9.28515625" style="71" customWidth="1"/>
    <col min="19" max="19" width="7.28515625" style="70" customWidth="1"/>
    <col min="20" max="21" width="9.140625" style="70" customWidth="1"/>
    <col min="22" max="22" width="8" style="70" customWidth="1"/>
    <col min="23" max="23" width="9.140625" style="70" customWidth="1"/>
    <col min="24" max="24" width="9.140625" style="71" customWidth="1"/>
    <col min="25" max="25" width="8" style="70" customWidth="1"/>
    <col min="26" max="26" width="9" style="70" customWidth="1"/>
    <col min="27" max="27" width="9.28515625" style="71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8.425781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8.425781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8.425781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8.425781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8.425781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8.425781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8.425781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8.425781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8.425781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8.425781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8.425781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8.425781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8.425781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8.425781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8.425781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8.425781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8.425781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8.425781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8.425781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8.425781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8.425781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8.425781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8.425781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8.425781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8.425781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8.425781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8.425781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8.425781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8.425781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8.425781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8.425781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8.425781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8.425781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8.425781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8.425781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8.425781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8.425781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8.425781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8.425781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8.425781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8.425781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8.425781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8.425781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8.425781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8.425781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8.425781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8.425781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8.425781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8.425781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8.425781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8.425781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8.425781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8.425781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8.425781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8.425781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8.425781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8.425781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8.425781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8.425781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8.425781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8.425781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8.425781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8.425781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40.5" customHeight="1" x14ac:dyDescent="0.3">
      <c r="A2" s="133"/>
      <c r="B2" s="309" t="s">
        <v>85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76"/>
      <c r="P2" s="55"/>
      <c r="Q2" s="54"/>
      <c r="R2" s="77"/>
      <c r="S2" s="54"/>
      <c r="T2" s="54"/>
      <c r="U2" s="54"/>
      <c r="V2" s="54"/>
      <c r="W2" s="55"/>
      <c r="X2" s="76"/>
      <c r="Y2" s="55"/>
      <c r="AA2" s="59"/>
      <c r="AB2" s="160" t="s">
        <v>24</v>
      </c>
    </row>
    <row r="3" spans="1:28" s="58" customFormat="1" ht="11.45" customHeight="1" x14ac:dyDescent="0.25">
      <c r="E3" s="78"/>
      <c r="F3" s="79"/>
      <c r="G3" s="78"/>
      <c r="H3" s="79"/>
      <c r="I3" s="79"/>
      <c r="J3" s="78"/>
      <c r="K3" s="78"/>
      <c r="P3" s="60" t="s">
        <v>7</v>
      </c>
      <c r="Q3" s="78"/>
      <c r="R3" s="79"/>
      <c r="S3" s="78"/>
      <c r="T3" s="78"/>
      <c r="U3" s="78"/>
      <c r="V3" s="78"/>
      <c r="W3" s="78"/>
      <c r="X3" s="114"/>
      <c r="Y3" s="115"/>
      <c r="Z3" s="115"/>
      <c r="AA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18.7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17.25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4.75" customHeight="1" x14ac:dyDescent="0.2">
      <c r="A7" s="292"/>
      <c r="B7" s="82">
        <v>2020</v>
      </c>
      <c r="C7" s="82">
        <v>2021</v>
      </c>
      <c r="D7" s="83" t="s">
        <v>3</v>
      </c>
      <c r="E7" s="82">
        <v>2020</v>
      </c>
      <c r="F7" s="82">
        <v>2021</v>
      </c>
      <c r="G7" s="83" t="s">
        <v>3</v>
      </c>
      <c r="H7" s="82">
        <v>2020</v>
      </c>
      <c r="I7" s="82">
        <v>2021</v>
      </c>
      <c r="J7" s="83" t="s">
        <v>3</v>
      </c>
      <c r="K7" s="82">
        <v>2020</v>
      </c>
      <c r="L7" s="82">
        <v>2021</v>
      </c>
      <c r="M7" s="83" t="s">
        <v>3</v>
      </c>
      <c r="N7" s="82">
        <v>2020</v>
      </c>
      <c r="O7" s="82">
        <v>2021</v>
      </c>
      <c r="P7" s="83" t="s">
        <v>3</v>
      </c>
      <c r="Q7" s="82">
        <v>2020</v>
      </c>
      <c r="R7" s="82">
        <v>2021</v>
      </c>
      <c r="S7" s="83" t="s">
        <v>3</v>
      </c>
      <c r="T7" s="82">
        <v>2020</v>
      </c>
      <c r="U7" s="82">
        <v>2021</v>
      </c>
      <c r="V7" s="83" t="s">
        <v>3</v>
      </c>
      <c r="W7" s="82">
        <v>2020</v>
      </c>
      <c r="X7" s="82">
        <v>2021</v>
      </c>
      <c r="Y7" s="83" t="s">
        <v>3</v>
      </c>
      <c r="Z7" s="82">
        <v>2020</v>
      </c>
      <c r="AA7" s="82">
        <v>2021</v>
      </c>
      <c r="AB7" s="83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3.75" customHeight="1" x14ac:dyDescent="0.25">
      <c r="A9" s="66" t="s">
        <v>42</v>
      </c>
      <c r="B9" s="205">
        <f>SUM(B10:B28)</f>
        <v>25004</v>
      </c>
      <c r="C9" s="205">
        <f>SUM(C10:C28)</f>
        <v>24627</v>
      </c>
      <c r="D9" s="206">
        <f>C9/B9*100</f>
        <v>98.492241241401373</v>
      </c>
      <c r="E9" s="209">
        <f>SUM(E10:E28)</f>
        <v>15728</v>
      </c>
      <c r="F9" s="209">
        <f>SUM(F10:F28)</f>
        <v>15792</v>
      </c>
      <c r="G9" s="222">
        <f>F9/E9*100</f>
        <v>100.40691759918616</v>
      </c>
      <c r="H9" s="209">
        <f>SUM(H10:H28)</f>
        <v>2588</v>
      </c>
      <c r="I9" s="209">
        <f>SUM(I10:I28)</f>
        <v>2394</v>
      </c>
      <c r="J9" s="222">
        <f>I9/H9*100</f>
        <v>92.503863987635242</v>
      </c>
      <c r="K9" s="209">
        <f>SUM(K10:K28)</f>
        <v>324</v>
      </c>
      <c r="L9" s="209">
        <f>SUM(L10:L28)</f>
        <v>258</v>
      </c>
      <c r="M9" s="222">
        <f>L9/K9*100</f>
        <v>79.629629629629633</v>
      </c>
      <c r="N9" s="209">
        <f>SUM(N10:N28)</f>
        <v>373</v>
      </c>
      <c r="O9" s="209">
        <f>SUM(O10:O28)</f>
        <v>212</v>
      </c>
      <c r="P9" s="222">
        <f>O9/N9*100</f>
        <v>56.836461126005368</v>
      </c>
      <c r="Q9" s="209">
        <f>SUM(Q10:Q28)</f>
        <v>5929</v>
      </c>
      <c r="R9" s="209">
        <f>SUM(R10:R28)</f>
        <v>6631</v>
      </c>
      <c r="S9" s="222">
        <f>R9/Q9*100</f>
        <v>111.84010794400405</v>
      </c>
      <c r="T9" s="209">
        <f>SUM(T10:T28)</f>
        <v>20324</v>
      </c>
      <c r="U9" s="209">
        <f>SUM(U10:U28)</f>
        <v>17717</v>
      </c>
      <c r="V9" s="222">
        <f>U9/T9*100</f>
        <v>87.17280062979728</v>
      </c>
      <c r="W9" s="209">
        <f>SUM(W10:W28)</f>
        <v>12082</v>
      </c>
      <c r="X9" s="209">
        <f>SUM(X10:X28)</f>
        <v>9566</v>
      </c>
      <c r="Y9" s="222">
        <f>X9/W9*100</f>
        <v>79.175633173315674</v>
      </c>
      <c r="Z9" s="209">
        <f>SUM(Z10:Z28)</f>
        <v>9570</v>
      </c>
      <c r="AA9" s="209">
        <f>SUM(AA10:AA28)</f>
        <v>7786</v>
      </c>
      <c r="AB9" s="223">
        <f>AA9/Z9*100</f>
        <v>81.358411703239284</v>
      </c>
    </row>
    <row r="10" spans="1:28" ht="20.25" customHeight="1" x14ac:dyDescent="0.25">
      <c r="A10" s="167" t="s">
        <v>43</v>
      </c>
      <c r="B10" s="211">
        <v>690</v>
      </c>
      <c r="C10" s="211">
        <v>611</v>
      </c>
      <c r="D10" s="212">
        <f t="shared" ref="D10:D28" si="0">C10/B10*100</f>
        <v>88.550724637681157</v>
      </c>
      <c r="E10" s="217">
        <v>627</v>
      </c>
      <c r="F10" s="217">
        <v>561</v>
      </c>
      <c r="G10" s="224">
        <f t="shared" ref="G10:G28" si="1">F10/E10*100</f>
        <v>89.473684210526315</v>
      </c>
      <c r="H10" s="225">
        <v>61</v>
      </c>
      <c r="I10" s="225">
        <v>53</v>
      </c>
      <c r="J10" s="224">
        <f t="shared" ref="J10:J28" si="2">I10/H10*100</f>
        <v>86.885245901639337</v>
      </c>
      <c r="K10" s="217">
        <v>9</v>
      </c>
      <c r="L10" s="217">
        <v>2</v>
      </c>
      <c r="M10" s="224">
        <f t="shared" ref="M10:M28" si="3">L10/K10*100</f>
        <v>22.222222222222221</v>
      </c>
      <c r="N10" s="225">
        <v>5</v>
      </c>
      <c r="O10" s="225">
        <v>0</v>
      </c>
      <c r="P10" s="224">
        <f t="shared" ref="P10:P28" si="4">O10/N10*100</f>
        <v>0</v>
      </c>
      <c r="Q10" s="225">
        <v>286</v>
      </c>
      <c r="R10" s="225">
        <v>204</v>
      </c>
      <c r="S10" s="224">
        <f t="shared" ref="S10:S28" si="5">R10/Q10*100</f>
        <v>71.328671328671334</v>
      </c>
      <c r="T10" s="225">
        <v>535</v>
      </c>
      <c r="U10" s="225">
        <v>394</v>
      </c>
      <c r="V10" s="224">
        <f t="shared" ref="V10:V28" si="6">U10/T10*100</f>
        <v>73.644859813084111</v>
      </c>
      <c r="W10" s="217">
        <v>485</v>
      </c>
      <c r="X10" s="217">
        <v>344</v>
      </c>
      <c r="Y10" s="224">
        <f t="shared" ref="Y10:Y28" si="7">X10/W10*100</f>
        <v>70.927835051546396</v>
      </c>
      <c r="Z10" s="217">
        <v>442</v>
      </c>
      <c r="AA10" s="217">
        <v>317</v>
      </c>
      <c r="AB10" s="226">
        <f t="shared" ref="AB10:AB28" si="8">AA10/Z10*100</f>
        <v>71.719457013574655</v>
      </c>
    </row>
    <row r="11" spans="1:28" ht="20.25" customHeight="1" x14ac:dyDescent="0.25">
      <c r="A11" s="167" t="s">
        <v>44</v>
      </c>
      <c r="B11" s="211">
        <v>575</v>
      </c>
      <c r="C11" s="211">
        <v>676</v>
      </c>
      <c r="D11" s="212">
        <f t="shared" si="0"/>
        <v>117.56521739130434</v>
      </c>
      <c r="E11" s="217">
        <v>436</v>
      </c>
      <c r="F11" s="217">
        <v>540</v>
      </c>
      <c r="G11" s="224">
        <f t="shared" si="1"/>
        <v>123.8532110091743</v>
      </c>
      <c r="H11" s="225">
        <v>84</v>
      </c>
      <c r="I11" s="225">
        <v>78</v>
      </c>
      <c r="J11" s="224">
        <f t="shared" si="2"/>
        <v>92.857142857142861</v>
      </c>
      <c r="K11" s="217">
        <v>2</v>
      </c>
      <c r="L11" s="217">
        <v>0</v>
      </c>
      <c r="M11" s="224">
        <f t="shared" si="3"/>
        <v>0</v>
      </c>
      <c r="N11" s="225">
        <v>11</v>
      </c>
      <c r="O11" s="225">
        <v>7</v>
      </c>
      <c r="P11" s="224">
        <f t="shared" si="4"/>
        <v>63.636363636363633</v>
      </c>
      <c r="Q11" s="225">
        <v>140</v>
      </c>
      <c r="R11" s="225">
        <v>195</v>
      </c>
      <c r="S11" s="224">
        <f t="shared" si="5"/>
        <v>139.28571428571428</v>
      </c>
      <c r="T11" s="225">
        <v>432</v>
      </c>
      <c r="U11" s="225">
        <v>468</v>
      </c>
      <c r="V11" s="224">
        <f t="shared" si="6"/>
        <v>108.33333333333333</v>
      </c>
      <c r="W11" s="217">
        <v>314</v>
      </c>
      <c r="X11" s="217">
        <v>357</v>
      </c>
      <c r="Y11" s="224">
        <f t="shared" si="7"/>
        <v>113.69426751592357</v>
      </c>
      <c r="Z11" s="217">
        <v>261</v>
      </c>
      <c r="AA11" s="217">
        <v>319</v>
      </c>
      <c r="AB11" s="226">
        <f t="shared" si="8"/>
        <v>122.22222222222223</v>
      </c>
    </row>
    <row r="12" spans="1:28" ht="20.25" customHeight="1" x14ac:dyDescent="0.25">
      <c r="A12" s="167" t="s">
        <v>45</v>
      </c>
      <c r="B12" s="211">
        <v>410</v>
      </c>
      <c r="C12" s="211">
        <v>437</v>
      </c>
      <c r="D12" s="212">
        <f t="shared" si="0"/>
        <v>106.58536585365854</v>
      </c>
      <c r="E12" s="217">
        <v>376</v>
      </c>
      <c r="F12" s="217">
        <v>402</v>
      </c>
      <c r="G12" s="224">
        <f t="shared" si="1"/>
        <v>106.91489361702126</v>
      </c>
      <c r="H12" s="225">
        <v>45</v>
      </c>
      <c r="I12" s="225">
        <v>37</v>
      </c>
      <c r="J12" s="224">
        <f t="shared" si="2"/>
        <v>82.222222222222214</v>
      </c>
      <c r="K12" s="217">
        <v>0</v>
      </c>
      <c r="L12" s="217">
        <v>1</v>
      </c>
      <c r="M12" s="224">
        <v>0</v>
      </c>
      <c r="N12" s="225">
        <v>0</v>
      </c>
      <c r="O12" s="225">
        <v>0</v>
      </c>
      <c r="P12" s="224">
        <v>0</v>
      </c>
      <c r="Q12" s="225">
        <v>81</v>
      </c>
      <c r="R12" s="225">
        <v>119</v>
      </c>
      <c r="S12" s="224">
        <f t="shared" si="5"/>
        <v>146.9135802469136</v>
      </c>
      <c r="T12" s="225">
        <v>310</v>
      </c>
      <c r="U12" s="225">
        <v>294</v>
      </c>
      <c r="V12" s="224">
        <f t="shared" si="6"/>
        <v>94.838709677419359</v>
      </c>
      <c r="W12" s="217">
        <v>276</v>
      </c>
      <c r="X12" s="217">
        <v>260</v>
      </c>
      <c r="Y12" s="224">
        <f t="shared" si="7"/>
        <v>94.20289855072464</v>
      </c>
      <c r="Z12" s="217">
        <v>212</v>
      </c>
      <c r="AA12" s="217">
        <v>201</v>
      </c>
      <c r="AB12" s="226">
        <f t="shared" si="8"/>
        <v>94.811320754716974</v>
      </c>
    </row>
    <row r="13" spans="1:28" ht="20.25" customHeight="1" x14ac:dyDescent="0.25">
      <c r="A13" s="167" t="s">
        <v>46</v>
      </c>
      <c r="B13" s="211">
        <v>701</v>
      </c>
      <c r="C13" s="211">
        <v>655</v>
      </c>
      <c r="D13" s="212">
        <f t="shared" si="0"/>
        <v>93.437945791726108</v>
      </c>
      <c r="E13" s="217">
        <v>585</v>
      </c>
      <c r="F13" s="217">
        <v>543</v>
      </c>
      <c r="G13" s="224">
        <f t="shared" si="1"/>
        <v>92.820512820512818</v>
      </c>
      <c r="H13" s="225">
        <v>79</v>
      </c>
      <c r="I13" s="225">
        <v>84</v>
      </c>
      <c r="J13" s="224">
        <f t="shared" si="2"/>
        <v>106.32911392405062</v>
      </c>
      <c r="K13" s="217">
        <v>4</v>
      </c>
      <c r="L13" s="217">
        <v>11</v>
      </c>
      <c r="M13" s="224">
        <f t="shared" si="3"/>
        <v>275</v>
      </c>
      <c r="N13" s="225">
        <v>14</v>
      </c>
      <c r="O13" s="225">
        <v>10</v>
      </c>
      <c r="P13" s="224">
        <f t="shared" si="4"/>
        <v>71.428571428571431</v>
      </c>
      <c r="Q13" s="225">
        <v>355</v>
      </c>
      <c r="R13" s="225">
        <v>210</v>
      </c>
      <c r="S13" s="224">
        <f t="shared" si="5"/>
        <v>59.154929577464785</v>
      </c>
      <c r="T13" s="225">
        <v>529</v>
      </c>
      <c r="U13" s="225">
        <v>355</v>
      </c>
      <c r="V13" s="224">
        <f t="shared" si="6"/>
        <v>67.107750472589785</v>
      </c>
      <c r="W13" s="217">
        <v>431</v>
      </c>
      <c r="X13" s="217">
        <v>346</v>
      </c>
      <c r="Y13" s="224">
        <f t="shared" si="7"/>
        <v>80.278422273781899</v>
      </c>
      <c r="Z13" s="217">
        <v>358</v>
      </c>
      <c r="AA13" s="217">
        <v>297</v>
      </c>
      <c r="AB13" s="226">
        <f t="shared" si="8"/>
        <v>82.960893854748605</v>
      </c>
    </row>
    <row r="14" spans="1:28" ht="20.25" customHeight="1" x14ac:dyDescent="0.25">
      <c r="A14" s="167" t="s">
        <v>47</v>
      </c>
      <c r="B14" s="211">
        <v>490</v>
      </c>
      <c r="C14" s="211">
        <v>527</v>
      </c>
      <c r="D14" s="212">
        <f t="shared" si="0"/>
        <v>107.55102040816327</v>
      </c>
      <c r="E14" s="217">
        <v>385</v>
      </c>
      <c r="F14" s="217">
        <v>427</v>
      </c>
      <c r="G14" s="224">
        <f t="shared" si="1"/>
        <v>110.90909090909091</v>
      </c>
      <c r="H14" s="225">
        <v>87</v>
      </c>
      <c r="I14" s="225">
        <v>94</v>
      </c>
      <c r="J14" s="224">
        <f t="shared" si="2"/>
        <v>108.04597701149426</v>
      </c>
      <c r="K14" s="217">
        <v>2</v>
      </c>
      <c r="L14" s="217">
        <v>17</v>
      </c>
      <c r="M14" s="224">
        <f t="shared" si="3"/>
        <v>850</v>
      </c>
      <c r="N14" s="225">
        <v>21</v>
      </c>
      <c r="O14" s="225">
        <v>34</v>
      </c>
      <c r="P14" s="224">
        <f t="shared" si="4"/>
        <v>161.9047619047619</v>
      </c>
      <c r="Q14" s="225">
        <v>214</v>
      </c>
      <c r="R14" s="225">
        <v>259</v>
      </c>
      <c r="S14" s="224">
        <f t="shared" si="5"/>
        <v>121.02803738317758</v>
      </c>
      <c r="T14" s="225">
        <v>335</v>
      </c>
      <c r="U14" s="225">
        <v>332</v>
      </c>
      <c r="V14" s="224">
        <f t="shared" si="6"/>
        <v>99.104477611940297</v>
      </c>
      <c r="W14" s="217">
        <v>265</v>
      </c>
      <c r="X14" s="217">
        <v>252</v>
      </c>
      <c r="Y14" s="224">
        <f t="shared" si="7"/>
        <v>95.094339622641513</v>
      </c>
      <c r="Z14" s="217">
        <v>235</v>
      </c>
      <c r="AA14" s="217">
        <v>224</v>
      </c>
      <c r="AB14" s="226">
        <f t="shared" si="8"/>
        <v>95.319148936170222</v>
      </c>
    </row>
    <row r="15" spans="1:28" ht="20.25" customHeight="1" x14ac:dyDescent="0.25">
      <c r="A15" s="167" t="s">
        <v>48</v>
      </c>
      <c r="B15" s="211">
        <v>1863</v>
      </c>
      <c r="C15" s="211">
        <v>1912</v>
      </c>
      <c r="D15" s="212">
        <f t="shared" si="0"/>
        <v>102.63016639828233</v>
      </c>
      <c r="E15" s="217">
        <v>1162</v>
      </c>
      <c r="F15" s="217">
        <v>1246</v>
      </c>
      <c r="G15" s="224">
        <f t="shared" si="1"/>
        <v>107.22891566265061</v>
      </c>
      <c r="H15" s="225">
        <v>144</v>
      </c>
      <c r="I15" s="225">
        <v>172</v>
      </c>
      <c r="J15" s="224">
        <f t="shared" si="2"/>
        <v>119.44444444444444</v>
      </c>
      <c r="K15" s="217">
        <v>37</v>
      </c>
      <c r="L15" s="217">
        <v>8</v>
      </c>
      <c r="M15" s="224">
        <f t="shared" si="3"/>
        <v>21.621621621621621</v>
      </c>
      <c r="N15" s="225">
        <v>25</v>
      </c>
      <c r="O15" s="225">
        <v>13</v>
      </c>
      <c r="P15" s="224">
        <f t="shared" si="4"/>
        <v>52</v>
      </c>
      <c r="Q15" s="225">
        <v>272</v>
      </c>
      <c r="R15" s="225">
        <v>484</v>
      </c>
      <c r="S15" s="224">
        <f t="shared" si="5"/>
        <v>177.94117647058823</v>
      </c>
      <c r="T15" s="225">
        <v>1623</v>
      </c>
      <c r="U15" s="225">
        <v>1404</v>
      </c>
      <c r="V15" s="224">
        <f t="shared" si="6"/>
        <v>86.506469500924212</v>
      </c>
      <c r="W15" s="217">
        <v>924</v>
      </c>
      <c r="X15" s="217">
        <v>750</v>
      </c>
      <c r="Y15" s="224">
        <f t="shared" si="7"/>
        <v>81.168831168831161</v>
      </c>
      <c r="Z15" s="217">
        <v>612</v>
      </c>
      <c r="AA15" s="217">
        <v>553</v>
      </c>
      <c r="AB15" s="226">
        <f t="shared" si="8"/>
        <v>90.359477124183002</v>
      </c>
    </row>
    <row r="16" spans="1:28" ht="20.25" customHeight="1" x14ac:dyDescent="0.25">
      <c r="A16" s="167" t="s">
        <v>49</v>
      </c>
      <c r="B16" s="211">
        <v>517</v>
      </c>
      <c r="C16" s="211">
        <v>402</v>
      </c>
      <c r="D16" s="212">
        <f t="shared" si="0"/>
        <v>77.756286266924562</v>
      </c>
      <c r="E16" s="217">
        <v>457</v>
      </c>
      <c r="F16" s="217">
        <v>379</v>
      </c>
      <c r="G16" s="224">
        <f t="shared" si="1"/>
        <v>82.932166301969374</v>
      </c>
      <c r="H16" s="225">
        <v>60</v>
      </c>
      <c r="I16" s="225">
        <v>31</v>
      </c>
      <c r="J16" s="224">
        <f t="shared" si="2"/>
        <v>51.666666666666671</v>
      </c>
      <c r="K16" s="217">
        <v>3</v>
      </c>
      <c r="L16" s="217">
        <v>1</v>
      </c>
      <c r="M16" s="224">
        <f t="shared" si="3"/>
        <v>33.333333333333329</v>
      </c>
      <c r="N16" s="225">
        <v>11</v>
      </c>
      <c r="O16" s="225">
        <v>10</v>
      </c>
      <c r="P16" s="224">
        <f t="shared" si="4"/>
        <v>90.909090909090907</v>
      </c>
      <c r="Q16" s="225">
        <v>48</v>
      </c>
      <c r="R16" s="225">
        <v>40</v>
      </c>
      <c r="S16" s="224">
        <f t="shared" si="5"/>
        <v>83.333333333333343</v>
      </c>
      <c r="T16" s="225">
        <v>407</v>
      </c>
      <c r="U16" s="225">
        <v>236</v>
      </c>
      <c r="V16" s="224">
        <f t="shared" si="6"/>
        <v>57.985257985257988</v>
      </c>
      <c r="W16" s="217">
        <v>350</v>
      </c>
      <c r="X16" s="217">
        <v>235</v>
      </c>
      <c r="Y16" s="224">
        <f t="shared" si="7"/>
        <v>67.142857142857139</v>
      </c>
      <c r="Z16" s="217">
        <v>312</v>
      </c>
      <c r="AA16" s="217">
        <v>204</v>
      </c>
      <c r="AB16" s="226">
        <f t="shared" si="8"/>
        <v>65.384615384615387</v>
      </c>
    </row>
    <row r="17" spans="1:28" ht="20.25" customHeight="1" x14ac:dyDescent="0.25">
      <c r="A17" s="167" t="s">
        <v>50</v>
      </c>
      <c r="B17" s="211">
        <v>489</v>
      </c>
      <c r="C17" s="211">
        <v>467</v>
      </c>
      <c r="D17" s="212">
        <f t="shared" si="0"/>
        <v>95.501022494887522</v>
      </c>
      <c r="E17" s="217">
        <v>405</v>
      </c>
      <c r="F17" s="217">
        <v>386</v>
      </c>
      <c r="G17" s="224">
        <f t="shared" si="1"/>
        <v>95.308641975308632</v>
      </c>
      <c r="H17" s="225">
        <v>82</v>
      </c>
      <c r="I17" s="225">
        <v>50</v>
      </c>
      <c r="J17" s="224">
        <f t="shared" si="2"/>
        <v>60.975609756097562</v>
      </c>
      <c r="K17" s="217">
        <v>5</v>
      </c>
      <c r="L17" s="217">
        <v>1</v>
      </c>
      <c r="M17" s="224">
        <f t="shared" si="3"/>
        <v>20</v>
      </c>
      <c r="N17" s="225">
        <v>11</v>
      </c>
      <c r="O17" s="225">
        <v>9</v>
      </c>
      <c r="P17" s="224">
        <f t="shared" si="4"/>
        <v>81.818181818181827</v>
      </c>
      <c r="Q17" s="225">
        <v>212</v>
      </c>
      <c r="R17" s="225">
        <v>209</v>
      </c>
      <c r="S17" s="224">
        <f t="shared" si="5"/>
        <v>98.584905660377359</v>
      </c>
      <c r="T17" s="225">
        <v>352</v>
      </c>
      <c r="U17" s="225">
        <v>333</v>
      </c>
      <c r="V17" s="224">
        <f t="shared" si="6"/>
        <v>94.602272727272734</v>
      </c>
      <c r="W17" s="217">
        <v>283</v>
      </c>
      <c r="X17" s="217">
        <v>252</v>
      </c>
      <c r="Y17" s="224">
        <f t="shared" si="7"/>
        <v>89.045936395759711</v>
      </c>
      <c r="Z17" s="217">
        <v>247</v>
      </c>
      <c r="AA17" s="217">
        <v>232</v>
      </c>
      <c r="AB17" s="226">
        <f t="shared" si="8"/>
        <v>93.927125506072869</v>
      </c>
    </row>
    <row r="18" spans="1:28" ht="20.25" customHeight="1" x14ac:dyDescent="0.25">
      <c r="A18" s="167" t="s">
        <v>51</v>
      </c>
      <c r="B18" s="211">
        <v>1087</v>
      </c>
      <c r="C18" s="211">
        <v>1110</v>
      </c>
      <c r="D18" s="212">
        <f t="shared" si="0"/>
        <v>102.11591536338547</v>
      </c>
      <c r="E18" s="217">
        <v>402</v>
      </c>
      <c r="F18" s="217">
        <v>442</v>
      </c>
      <c r="G18" s="224">
        <f t="shared" si="1"/>
        <v>109.95024875621891</v>
      </c>
      <c r="H18" s="225">
        <v>78</v>
      </c>
      <c r="I18" s="225">
        <v>61</v>
      </c>
      <c r="J18" s="224">
        <f t="shared" si="2"/>
        <v>78.205128205128204</v>
      </c>
      <c r="K18" s="217">
        <v>1</v>
      </c>
      <c r="L18" s="217">
        <v>10</v>
      </c>
      <c r="M18" s="224">
        <f t="shared" si="3"/>
        <v>1000</v>
      </c>
      <c r="N18" s="225">
        <v>8</v>
      </c>
      <c r="O18" s="225">
        <v>15</v>
      </c>
      <c r="P18" s="224">
        <f t="shared" si="4"/>
        <v>187.5</v>
      </c>
      <c r="Q18" s="225">
        <v>174</v>
      </c>
      <c r="R18" s="225">
        <v>240</v>
      </c>
      <c r="S18" s="224">
        <f t="shared" si="5"/>
        <v>137.93103448275863</v>
      </c>
      <c r="T18" s="225">
        <v>991</v>
      </c>
      <c r="U18" s="225">
        <v>955</v>
      </c>
      <c r="V18" s="224">
        <f t="shared" si="6"/>
        <v>96.367305751765898</v>
      </c>
      <c r="W18" s="217">
        <v>306</v>
      </c>
      <c r="X18" s="217">
        <v>287</v>
      </c>
      <c r="Y18" s="224">
        <f t="shared" si="7"/>
        <v>93.790849673202615</v>
      </c>
      <c r="Z18" s="217">
        <v>250</v>
      </c>
      <c r="AA18" s="217">
        <v>220</v>
      </c>
      <c r="AB18" s="226">
        <f t="shared" si="8"/>
        <v>88</v>
      </c>
    </row>
    <row r="19" spans="1:28" ht="20.25" customHeight="1" x14ac:dyDescent="0.25">
      <c r="A19" s="167" t="s">
        <v>52</v>
      </c>
      <c r="B19" s="211">
        <v>257</v>
      </c>
      <c r="C19" s="211">
        <v>352</v>
      </c>
      <c r="D19" s="212">
        <f t="shared" si="0"/>
        <v>136.96498054474708</v>
      </c>
      <c r="E19" s="217">
        <v>216</v>
      </c>
      <c r="F19" s="217">
        <v>305</v>
      </c>
      <c r="G19" s="224">
        <f t="shared" si="1"/>
        <v>141.2037037037037</v>
      </c>
      <c r="H19" s="225">
        <v>41</v>
      </c>
      <c r="I19" s="225">
        <v>40</v>
      </c>
      <c r="J19" s="224">
        <f t="shared" si="2"/>
        <v>97.560975609756099</v>
      </c>
      <c r="K19" s="217">
        <v>7</v>
      </c>
      <c r="L19" s="217">
        <v>3</v>
      </c>
      <c r="M19" s="224">
        <f t="shared" si="3"/>
        <v>42.857142857142854</v>
      </c>
      <c r="N19" s="225">
        <v>27</v>
      </c>
      <c r="O19" s="225">
        <v>1</v>
      </c>
      <c r="P19" s="224">
        <f t="shared" si="4"/>
        <v>3.7037037037037033</v>
      </c>
      <c r="Q19" s="225">
        <v>110</v>
      </c>
      <c r="R19" s="225">
        <v>167</v>
      </c>
      <c r="S19" s="224">
        <f t="shared" si="5"/>
        <v>151.81818181818181</v>
      </c>
      <c r="T19" s="225">
        <v>189</v>
      </c>
      <c r="U19" s="225">
        <v>239</v>
      </c>
      <c r="V19" s="224">
        <f t="shared" si="6"/>
        <v>126.45502645502647</v>
      </c>
      <c r="W19" s="217">
        <v>159</v>
      </c>
      <c r="X19" s="217">
        <v>193</v>
      </c>
      <c r="Y19" s="224">
        <f t="shared" si="7"/>
        <v>121.38364779874213</v>
      </c>
      <c r="Z19" s="217">
        <v>127</v>
      </c>
      <c r="AA19" s="217">
        <v>146</v>
      </c>
      <c r="AB19" s="226">
        <f t="shared" si="8"/>
        <v>114.96062992125984</v>
      </c>
    </row>
    <row r="20" spans="1:28" ht="20.25" customHeight="1" x14ac:dyDescent="0.25">
      <c r="A20" s="167" t="s">
        <v>53</v>
      </c>
      <c r="B20" s="211">
        <v>840</v>
      </c>
      <c r="C20" s="211">
        <v>735</v>
      </c>
      <c r="D20" s="212">
        <f t="shared" si="0"/>
        <v>87.5</v>
      </c>
      <c r="E20" s="217">
        <v>393</v>
      </c>
      <c r="F20" s="217">
        <v>335</v>
      </c>
      <c r="G20" s="224">
        <f t="shared" si="1"/>
        <v>85.241730279898221</v>
      </c>
      <c r="H20" s="225">
        <v>128</v>
      </c>
      <c r="I20" s="225">
        <v>88</v>
      </c>
      <c r="J20" s="224">
        <f t="shared" si="2"/>
        <v>68.75</v>
      </c>
      <c r="K20" s="217">
        <v>25</v>
      </c>
      <c r="L20" s="217">
        <v>25</v>
      </c>
      <c r="M20" s="224">
        <f t="shared" si="3"/>
        <v>100</v>
      </c>
      <c r="N20" s="225">
        <v>39</v>
      </c>
      <c r="O20" s="225">
        <v>19</v>
      </c>
      <c r="P20" s="224">
        <f t="shared" si="4"/>
        <v>48.717948717948715</v>
      </c>
      <c r="Q20" s="225">
        <v>132</v>
      </c>
      <c r="R20" s="225">
        <v>202</v>
      </c>
      <c r="S20" s="224">
        <f t="shared" si="5"/>
        <v>153.03030303030303</v>
      </c>
      <c r="T20" s="225">
        <v>646</v>
      </c>
      <c r="U20" s="225">
        <v>435</v>
      </c>
      <c r="V20" s="224">
        <f t="shared" si="6"/>
        <v>67.337461300309599</v>
      </c>
      <c r="W20" s="217">
        <v>281</v>
      </c>
      <c r="X20" s="217">
        <v>178</v>
      </c>
      <c r="Y20" s="224">
        <f t="shared" si="7"/>
        <v>63.345195729537366</v>
      </c>
      <c r="Z20" s="217">
        <v>226</v>
      </c>
      <c r="AA20" s="217">
        <v>167</v>
      </c>
      <c r="AB20" s="226">
        <f t="shared" si="8"/>
        <v>73.893805309734518</v>
      </c>
    </row>
    <row r="21" spans="1:28" ht="20.25" customHeight="1" x14ac:dyDescent="0.25">
      <c r="A21" s="167" t="s">
        <v>54</v>
      </c>
      <c r="B21" s="211">
        <v>578</v>
      </c>
      <c r="C21" s="211">
        <v>510</v>
      </c>
      <c r="D21" s="212">
        <f t="shared" si="0"/>
        <v>88.235294117647058</v>
      </c>
      <c r="E21" s="217">
        <v>493</v>
      </c>
      <c r="F21" s="217">
        <v>455</v>
      </c>
      <c r="G21" s="224">
        <f t="shared" si="1"/>
        <v>92.292089249492903</v>
      </c>
      <c r="H21" s="225">
        <v>140</v>
      </c>
      <c r="I21" s="225">
        <v>130</v>
      </c>
      <c r="J21" s="224">
        <f t="shared" si="2"/>
        <v>92.857142857142861</v>
      </c>
      <c r="K21" s="217">
        <v>39</v>
      </c>
      <c r="L21" s="217">
        <v>36</v>
      </c>
      <c r="M21" s="224">
        <f t="shared" si="3"/>
        <v>92.307692307692307</v>
      </c>
      <c r="N21" s="225">
        <v>26</v>
      </c>
      <c r="O21" s="225">
        <v>16</v>
      </c>
      <c r="P21" s="224">
        <f t="shared" si="4"/>
        <v>61.53846153846154</v>
      </c>
      <c r="Q21" s="225">
        <v>210</v>
      </c>
      <c r="R21" s="225">
        <v>197</v>
      </c>
      <c r="S21" s="224">
        <f t="shared" si="5"/>
        <v>93.80952380952381</v>
      </c>
      <c r="T21" s="225">
        <v>371</v>
      </c>
      <c r="U21" s="225">
        <v>268</v>
      </c>
      <c r="V21" s="224">
        <f t="shared" si="6"/>
        <v>72.237196765498652</v>
      </c>
      <c r="W21" s="217">
        <v>333</v>
      </c>
      <c r="X21" s="217">
        <v>244</v>
      </c>
      <c r="Y21" s="224">
        <f t="shared" si="7"/>
        <v>73.273273273273276</v>
      </c>
      <c r="Z21" s="217">
        <v>274</v>
      </c>
      <c r="AA21" s="217">
        <v>215</v>
      </c>
      <c r="AB21" s="226">
        <f t="shared" si="8"/>
        <v>78.467153284671525</v>
      </c>
    </row>
    <row r="22" spans="1:28" ht="20.25" customHeight="1" x14ac:dyDescent="0.25">
      <c r="A22" s="167" t="s">
        <v>55</v>
      </c>
      <c r="B22" s="211">
        <v>379</v>
      </c>
      <c r="C22" s="211">
        <v>450</v>
      </c>
      <c r="D22" s="212">
        <f t="shared" si="0"/>
        <v>118.7335092348285</v>
      </c>
      <c r="E22" s="217">
        <v>361</v>
      </c>
      <c r="F22" s="217">
        <v>434</v>
      </c>
      <c r="G22" s="224">
        <f t="shared" si="1"/>
        <v>120.22160664819945</v>
      </c>
      <c r="H22" s="225">
        <v>69</v>
      </c>
      <c r="I22" s="225">
        <v>65</v>
      </c>
      <c r="J22" s="224">
        <f t="shared" si="2"/>
        <v>94.20289855072464</v>
      </c>
      <c r="K22" s="217">
        <v>3</v>
      </c>
      <c r="L22" s="217">
        <v>14</v>
      </c>
      <c r="M22" s="224">
        <f t="shared" si="3"/>
        <v>466.66666666666669</v>
      </c>
      <c r="N22" s="225">
        <v>4</v>
      </c>
      <c r="O22" s="225">
        <v>0</v>
      </c>
      <c r="P22" s="224">
        <f t="shared" si="4"/>
        <v>0</v>
      </c>
      <c r="Q22" s="225">
        <v>214</v>
      </c>
      <c r="R22" s="225">
        <v>239</v>
      </c>
      <c r="S22" s="224">
        <f t="shared" si="5"/>
        <v>111.68224299065422</v>
      </c>
      <c r="T22" s="225">
        <v>270</v>
      </c>
      <c r="U22" s="225">
        <v>282</v>
      </c>
      <c r="V22" s="224">
        <f t="shared" si="6"/>
        <v>104.44444444444446</v>
      </c>
      <c r="W22" s="217">
        <v>262</v>
      </c>
      <c r="X22" s="217">
        <v>267</v>
      </c>
      <c r="Y22" s="224">
        <f t="shared" si="7"/>
        <v>101.90839694656488</v>
      </c>
      <c r="Z22" s="217">
        <v>193</v>
      </c>
      <c r="AA22" s="217">
        <v>206</v>
      </c>
      <c r="AB22" s="226">
        <f t="shared" si="8"/>
        <v>106.73575129533678</v>
      </c>
    </row>
    <row r="23" spans="1:28" ht="20.25" customHeight="1" x14ac:dyDescent="0.25">
      <c r="A23" s="167" t="s">
        <v>56</v>
      </c>
      <c r="B23" s="211">
        <v>5488</v>
      </c>
      <c r="C23" s="211">
        <v>5610</v>
      </c>
      <c r="D23" s="212">
        <f t="shared" si="0"/>
        <v>102.22303206997086</v>
      </c>
      <c r="E23" s="217">
        <v>3036</v>
      </c>
      <c r="F23" s="217">
        <v>3321</v>
      </c>
      <c r="G23" s="224">
        <f t="shared" si="1"/>
        <v>109.38735177865613</v>
      </c>
      <c r="H23" s="225">
        <v>546</v>
      </c>
      <c r="I23" s="225">
        <v>577</v>
      </c>
      <c r="J23" s="224">
        <f t="shared" si="2"/>
        <v>105.67765567765568</v>
      </c>
      <c r="K23" s="217">
        <v>79</v>
      </c>
      <c r="L23" s="217">
        <v>43</v>
      </c>
      <c r="M23" s="224">
        <f t="shared" si="3"/>
        <v>54.430379746835442</v>
      </c>
      <c r="N23" s="225">
        <v>24</v>
      </c>
      <c r="O23" s="225">
        <v>4</v>
      </c>
      <c r="P23" s="224">
        <f t="shared" si="4"/>
        <v>16.666666666666664</v>
      </c>
      <c r="Q23" s="225">
        <v>823</v>
      </c>
      <c r="R23" s="225">
        <v>1387</v>
      </c>
      <c r="S23" s="224">
        <f t="shared" si="5"/>
        <v>168.52976913730257</v>
      </c>
      <c r="T23" s="225">
        <v>4536</v>
      </c>
      <c r="U23" s="225">
        <v>4038</v>
      </c>
      <c r="V23" s="224">
        <f t="shared" si="6"/>
        <v>89.021164021164026</v>
      </c>
      <c r="W23" s="217">
        <v>2379</v>
      </c>
      <c r="X23" s="217">
        <v>1886</v>
      </c>
      <c r="Y23" s="224">
        <f t="shared" si="7"/>
        <v>79.277007145859599</v>
      </c>
      <c r="Z23" s="217">
        <v>1955</v>
      </c>
      <c r="AA23" s="217">
        <v>1623</v>
      </c>
      <c r="AB23" s="226">
        <f t="shared" si="8"/>
        <v>83.017902813299244</v>
      </c>
    </row>
    <row r="24" spans="1:28" ht="20.25" customHeight="1" x14ac:dyDescent="0.25">
      <c r="A24" s="167" t="s">
        <v>57</v>
      </c>
      <c r="B24" s="211">
        <v>4257</v>
      </c>
      <c r="C24" s="211">
        <v>3936</v>
      </c>
      <c r="D24" s="212">
        <f t="shared" si="0"/>
        <v>92.459478505990134</v>
      </c>
      <c r="E24" s="217">
        <v>1784</v>
      </c>
      <c r="F24" s="217">
        <v>1566</v>
      </c>
      <c r="G24" s="224">
        <f t="shared" si="1"/>
        <v>87.780269058295971</v>
      </c>
      <c r="H24" s="225">
        <v>241</v>
      </c>
      <c r="I24" s="225">
        <v>216</v>
      </c>
      <c r="J24" s="224">
        <f t="shared" si="2"/>
        <v>89.626556016597519</v>
      </c>
      <c r="K24" s="217">
        <v>3</v>
      </c>
      <c r="L24" s="217">
        <v>17</v>
      </c>
      <c r="M24" s="224">
        <f t="shared" si="3"/>
        <v>566.66666666666674</v>
      </c>
      <c r="N24" s="225">
        <v>59</v>
      </c>
      <c r="O24" s="225">
        <v>26</v>
      </c>
      <c r="P24" s="224">
        <f t="shared" si="4"/>
        <v>44.067796610169488</v>
      </c>
      <c r="Q24" s="225">
        <v>873</v>
      </c>
      <c r="R24" s="225">
        <v>761</v>
      </c>
      <c r="S24" s="224">
        <f t="shared" si="5"/>
        <v>87.170675830469648</v>
      </c>
      <c r="T24" s="225">
        <v>3815</v>
      </c>
      <c r="U24" s="225">
        <v>3326</v>
      </c>
      <c r="V24" s="224">
        <f t="shared" si="6"/>
        <v>87.182175622542587</v>
      </c>
      <c r="W24" s="217">
        <v>1471</v>
      </c>
      <c r="X24" s="217">
        <v>1014</v>
      </c>
      <c r="Y24" s="224">
        <f t="shared" si="7"/>
        <v>68.932698844323596</v>
      </c>
      <c r="Z24" s="217">
        <v>1214</v>
      </c>
      <c r="AA24" s="217">
        <v>857</v>
      </c>
      <c r="AB24" s="226">
        <f t="shared" si="8"/>
        <v>70.593080724876444</v>
      </c>
    </row>
    <row r="25" spans="1:28" ht="20.25" customHeight="1" x14ac:dyDescent="0.25">
      <c r="A25" s="167" t="s">
        <v>58</v>
      </c>
      <c r="B25" s="211">
        <v>2278</v>
      </c>
      <c r="C25" s="211">
        <v>2125</v>
      </c>
      <c r="D25" s="212">
        <f t="shared" si="0"/>
        <v>93.28358208955224</v>
      </c>
      <c r="E25" s="217">
        <v>1914</v>
      </c>
      <c r="F25" s="217">
        <v>1747</v>
      </c>
      <c r="G25" s="224">
        <f t="shared" si="1"/>
        <v>91.274817136886099</v>
      </c>
      <c r="H25" s="225">
        <v>268</v>
      </c>
      <c r="I25" s="225">
        <v>255</v>
      </c>
      <c r="J25" s="224">
        <f t="shared" si="2"/>
        <v>95.149253731343293</v>
      </c>
      <c r="K25" s="217">
        <v>59</v>
      </c>
      <c r="L25" s="217">
        <v>35</v>
      </c>
      <c r="M25" s="224">
        <f t="shared" si="3"/>
        <v>59.322033898305079</v>
      </c>
      <c r="N25" s="225">
        <v>48</v>
      </c>
      <c r="O25" s="225">
        <v>31</v>
      </c>
      <c r="P25" s="224">
        <f t="shared" si="4"/>
        <v>64.583333333333343</v>
      </c>
      <c r="Q25" s="225">
        <v>807</v>
      </c>
      <c r="R25" s="225">
        <v>656</v>
      </c>
      <c r="S25" s="224">
        <f t="shared" si="5"/>
        <v>81.288723667905828</v>
      </c>
      <c r="T25" s="225">
        <v>1732</v>
      </c>
      <c r="U25" s="225">
        <v>1318</v>
      </c>
      <c r="V25" s="224">
        <f t="shared" si="6"/>
        <v>76.096997690531182</v>
      </c>
      <c r="W25" s="217">
        <v>1471</v>
      </c>
      <c r="X25" s="217">
        <v>1022</v>
      </c>
      <c r="Y25" s="224">
        <f t="shared" si="7"/>
        <v>69.476546566961247</v>
      </c>
      <c r="Z25" s="217">
        <v>966</v>
      </c>
      <c r="AA25" s="217">
        <v>619</v>
      </c>
      <c r="AB25" s="226">
        <f t="shared" si="8"/>
        <v>64.078674948240163</v>
      </c>
    </row>
    <row r="26" spans="1:28" ht="20.25" customHeight="1" x14ac:dyDescent="0.25">
      <c r="A26" s="167" t="s">
        <v>59</v>
      </c>
      <c r="B26" s="211">
        <v>1791</v>
      </c>
      <c r="C26" s="211">
        <v>1811</v>
      </c>
      <c r="D26" s="212">
        <f t="shared" si="0"/>
        <v>101.11669458403128</v>
      </c>
      <c r="E26" s="217">
        <v>1000</v>
      </c>
      <c r="F26" s="217">
        <v>992</v>
      </c>
      <c r="G26" s="224">
        <f t="shared" si="1"/>
        <v>99.2</v>
      </c>
      <c r="H26" s="225">
        <v>142</v>
      </c>
      <c r="I26" s="225">
        <v>174</v>
      </c>
      <c r="J26" s="224">
        <f t="shared" si="2"/>
        <v>122.53521126760563</v>
      </c>
      <c r="K26" s="217">
        <v>10</v>
      </c>
      <c r="L26" s="217">
        <v>10</v>
      </c>
      <c r="M26" s="224">
        <f t="shared" si="3"/>
        <v>100</v>
      </c>
      <c r="N26" s="225">
        <v>16</v>
      </c>
      <c r="O26" s="225">
        <v>14</v>
      </c>
      <c r="P26" s="224">
        <f t="shared" si="4"/>
        <v>87.5</v>
      </c>
      <c r="Q26" s="225">
        <v>342</v>
      </c>
      <c r="R26" s="225">
        <v>306</v>
      </c>
      <c r="S26" s="224">
        <f t="shared" si="5"/>
        <v>89.473684210526315</v>
      </c>
      <c r="T26" s="225">
        <v>1516</v>
      </c>
      <c r="U26" s="225">
        <v>1404</v>
      </c>
      <c r="V26" s="224">
        <f t="shared" si="6"/>
        <v>92.612137203166228</v>
      </c>
      <c r="W26" s="217">
        <v>798</v>
      </c>
      <c r="X26" s="217">
        <v>600</v>
      </c>
      <c r="Y26" s="224">
        <f t="shared" si="7"/>
        <v>75.187969924812023</v>
      </c>
      <c r="Z26" s="217">
        <v>654</v>
      </c>
      <c r="AA26" s="217">
        <v>510</v>
      </c>
      <c r="AB26" s="226">
        <f t="shared" si="8"/>
        <v>77.981651376146786</v>
      </c>
    </row>
    <row r="27" spans="1:28" ht="20.25" customHeight="1" x14ac:dyDescent="0.25">
      <c r="A27" s="167" t="s">
        <v>60</v>
      </c>
      <c r="B27" s="211">
        <v>1168</v>
      </c>
      <c r="C27" s="211">
        <v>1137</v>
      </c>
      <c r="D27" s="212">
        <f t="shared" si="0"/>
        <v>97.345890410958901</v>
      </c>
      <c r="E27" s="217">
        <v>785</v>
      </c>
      <c r="F27" s="217">
        <v>802</v>
      </c>
      <c r="G27" s="224">
        <f t="shared" si="1"/>
        <v>102.16560509554139</v>
      </c>
      <c r="H27" s="225">
        <v>149</v>
      </c>
      <c r="I27" s="225">
        <v>83</v>
      </c>
      <c r="J27" s="224">
        <f t="shared" si="2"/>
        <v>55.70469798657718</v>
      </c>
      <c r="K27" s="217">
        <v>7</v>
      </c>
      <c r="L27" s="217">
        <v>12</v>
      </c>
      <c r="M27" s="224">
        <f t="shared" si="3"/>
        <v>171.42857142857142</v>
      </c>
      <c r="N27" s="225">
        <v>3</v>
      </c>
      <c r="O27" s="225">
        <v>0</v>
      </c>
      <c r="P27" s="224">
        <f t="shared" si="4"/>
        <v>0</v>
      </c>
      <c r="Q27" s="225">
        <v>240</v>
      </c>
      <c r="R27" s="225">
        <v>369</v>
      </c>
      <c r="S27" s="224">
        <f t="shared" si="5"/>
        <v>153.75</v>
      </c>
      <c r="T27" s="225">
        <v>861</v>
      </c>
      <c r="U27" s="225">
        <v>823</v>
      </c>
      <c r="V27" s="224">
        <f t="shared" si="6"/>
        <v>95.58652729384437</v>
      </c>
      <c r="W27" s="217">
        <v>601</v>
      </c>
      <c r="X27" s="217">
        <v>516</v>
      </c>
      <c r="Y27" s="224">
        <f t="shared" si="7"/>
        <v>85.856905158069878</v>
      </c>
      <c r="Z27" s="217">
        <v>459</v>
      </c>
      <c r="AA27" s="217">
        <v>418</v>
      </c>
      <c r="AB27" s="226">
        <f t="shared" si="8"/>
        <v>91.067538126361654</v>
      </c>
    </row>
    <row r="28" spans="1:28" ht="20.25" customHeight="1" x14ac:dyDescent="0.25">
      <c r="A28" s="167" t="s">
        <v>61</v>
      </c>
      <c r="B28" s="211">
        <v>1146</v>
      </c>
      <c r="C28" s="211">
        <v>1164</v>
      </c>
      <c r="D28" s="212">
        <f t="shared" si="0"/>
        <v>101.57068062827226</v>
      </c>
      <c r="E28" s="217">
        <v>911</v>
      </c>
      <c r="F28" s="217">
        <v>909</v>
      </c>
      <c r="G28" s="224">
        <f t="shared" si="1"/>
        <v>99.780461031833141</v>
      </c>
      <c r="H28" s="225">
        <v>144</v>
      </c>
      <c r="I28" s="225">
        <v>106</v>
      </c>
      <c r="J28" s="224">
        <f t="shared" si="2"/>
        <v>73.611111111111114</v>
      </c>
      <c r="K28" s="217">
        <v>29</v>
      </c>
      <c r="L28" s="217">
        <v>12</v>
      </c>
      <c r="M28" s="224">
        <f t="shared" si="3"/>
        <v>41.379310344827587</v>
      </c>
      <c r="N28" s="225">
        <v>21</v>
      </c>
      <c r="O28" s="225">
        <v>3</v>
      </c>
      <c r="P28" s="224">
        <f t="shared" si="4"/>
        <v>14.285714285714285</v>
      </c>
      <c r="Q28" s="225">
        <v>396</v>
      </c>
      <c r="R28" s="225">
        <v>387</v>
      </c>
      <c r="S28" s="224">
        <f t="shared" si="5"/>
        <v>97.727272727272734</v>
      </c>
      <c r="T28" s="225">
        <v>874</v>
      </c>
      <c r="U28" s="225">
        <v>813</v>
      </c>
      <c r="V28" s="224">
        <f t="shared" si="6"/>
        <v>93.020594965675059</v>
      </c>
      <c r="W28" s="217">
        <v>693</v>
      </c>
      <c r="X28" s="217">
        <v>563</v>
      </c>
      <c r="Y28" s="224">
        <f t="shared" si="7"/>
        <v>81.240981240981242</v>
      </c>
      <c r="Z28" s="217">
        <v>573</v>
      </c>
      <c r="AA28" s="217">
        <v>458</v>
      </c>
      <c r="AB28" s="226">
        <f t="shared" si="8"/>
        <v>79.930191972076798</v>
      </c>
    </row>
    <row r="29" spans="1:28" x14ac:dyDescent="0.25">
      <c r="E29" s="49"/>
      <c r="Q29" s="85"/>
      <c r="R29" s="86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J21" sqref="J21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8.7109375" style="72" customWidth="1"/>
    <col min="5" max="6" width="9.42578125" style="70" customWidth="1"/>
    <col min="7" max="7" width="7.7109375" style="70" customWidth="1"/>
    <col min="8" max="8" width="8.85546875" style="70" customWidth="1"/>
    <col min="9" max="9" width="8.7109375" style="70" customWidth="1"/>
    <col min="10" max="10" width="7.7109375" style="70" customWidth="1"/>
    <col min="11" max="12" width="7.42578125" style="70" customWidth="1"/>
    <col min="13" max="13" width="8.7109375" style="70" customWidth="1"/>
    <col min="14" max="14" width="7.7109375" style="70" customWidth="1"/>
    <col min="15" max="15" width="7.28515625" style="70" customWidth="1"/>
    <col min="16" max="16" width="7.5703125" style="70" customWidth="1"/>
    <col min="17" max="17" width="8.28515625" style="70" customWidth="1"/>
    <col min="18" max="18" width="9.28515625" style="70" customWidth="1"/>
    <col min="19" max="19" width="7.28515625" style="70" customWidth="1"/>
    <col min="20" max="21" width="9.140625" style="70" customWidth="1"/>
    <col min="22" max="22" width="8" style="70" customWidth="1"/>
    <col min="23" max="24" width="9.140625" style="70" customWidth="1"/>
    <col min="25" max="25" width="8" style="70" customWidth="1"/>
    <col min="26" max="26" width="9" style="70" customWidth="1"/>
    <col min="27" max="27" width="9.28515625" style="70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9.285156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9.285156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9.285156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9.285156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9.285156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9.285156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9.285156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9.285156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9.285156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9.285156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9.285156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9.285156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9.285156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9.285156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9.285156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9.285156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9.285156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9.285156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9.285156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9.285156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9.285156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9.285156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9.285156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9.285156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9.285156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9.285156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9.285156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9.285156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9.285156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9.285156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9.285156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9.285156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9.285156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9.285156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9.285156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9.285156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9.285156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9.285156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9.285156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9.285156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9.285156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9.285156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9.285156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9.285156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9.285156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9.285156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9.285156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9.285156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9.285156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9.285156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9.285156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9.285156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9.285156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9.285156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9.285156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9.285156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9.285156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9.285156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9.285156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9.285156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9.285156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9.285156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9.285156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35.25" customHeight="1" x14ac:dyDescent="0.3">
      <c r="A2" s="133"/>
      <c r="B2" s="309" t="s">
        <v>86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54"/>
      <c r="R2" s="54"/>
      <c r="S2" s="54"/>
      <c r="T2" s="54"/>
      <c r="U2" s="54"/>
      <c r="V2" s="54"/>
      <c r="W2" s="55"/>
      <c r="X2" s="55"/>
      <c r="Y2" s="55"/>
      <c r="AB2" s="162" t="s">
        <v>24</v>
      </c>
    </row>
    <row r="3" spans="1:28" s="58" customFormat="1" ht="11.45" customHeight="1" x14ac:dyDescent="0.25">
      <c r="E3" s="78"/>
      <c r="F3" s="78"/>
      <c r="G3" s="78"/>
      <c r="H3" s="78"/>
      <c r="I3" s="78"/>
      <c r="J3" s="78"/>
      <c r="K3" s="78"/>
      <c r="M3" s="163"/>
      <c r="N3" s="78"/>
      <c r="O3" s="78"/>
      <c r="P3" s="60" t="s">
        <v>7</v>
      </c>
      <c r="Q3" s="78"/>
      <c r="R3" s="78"/>
      <c r="S3" s="78"/>
      <c r="T3" s="78"/>
      <c r="U3" s="78"/>
      <c r="V3" s="78"/>
      <c r="W3" s="78"/>
      <c r="X3" s="164"/>
      <c r="Y3" s="115"/>
      <c r="AB3" s="60" t="s">
        <v>7</v>
      </c>
    </row>
    <row r="4" spans="1:28" s="80" customFormat="1" ht="21.75" customHeight="1" x14ac:dyDescent="0.2">
      <c r="A4" s="290"/>
      <c r="B4" s="271" t="s">
        <v>8</v>
      </c>
      <c r="C4" s="272"/>
      <c r="D4" s="273"/>
      <c r="E4" s="271" t="s">
        <v>22</v>
      </c>
      <c r="F4" s="272"/>
      <c r="G4" s="273"/>
      <c r="H4" s="302" t="s">
        <v>37</v>
      </c>
      <c r="I4" s="302"/>
      <c r="J4" s="302"/>
      <c r="K4" s="271" t="s">
        <v>16</v>
      </c>
      <c r="L4" s="272"/>
      <c r="M4" s="273"/>
      <c r="N4" s="271" t="s">
        <v>23</v>
      </c>
      <c r="O4" s="272"/>
      <c r="P4" s="273"/>
      <c r="Q4" s="271" t="s">
        <v>11</v>
      </c>
      <c r="R4" s="272"/>
      <c r="S4" s="273"/>
      <c r="T4" s="271" t="s">
        <v>17</v>
      </c>
      <c r="U4" s="272"/>
      <c r="V4" s="273"/>
      <c r="W4" s="280" t="s">
        <v>19</v>
      </c>
      <c r="X4" s="281"/>
      <c r="Y4" s="282"/>
      <c r="Z4" s="271" t="s">
        <v>18</v>
      </c>
      <c r="AA4" s="272"/>
      <c r="AB4" s="273"/>
    </row>
    <row r="5" spans="1:28" s="81" customFormat="1" ht="25.5" customHeight="1" x14ac:dyDescent="0.2">
      <c r="A5" s="291"/>
      <c r="B5" s="274"/>
      <c r="C5" s="275"/>
      <c r="D5" s="276"/>
      <c r="E5" s="274"/>
      <c r="F5" s="275"/>
      <c r="G5" s="276"/>
      <c r="H5" s="302"/>
      <c r="I5" s="302"/>
      <c r="J5" s="302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3"/>
      <c r="X5" s="284"/>
      <c r="Y5" s="285"/>
      <c r="Z5" s="274"/>
      <c r="AA5" s="275"/>
      <c r="AB5" s="276"/>
    </row>
    <row r="6" spans="1:28" s="81" customFormat="1" ht="9" customHeight="1" x14ac:dyDescent="0.2">
      <c r="A6" s="291"/>
      <c r="B6" s="277"/>
      <c r="C6" s="278"/>
      <c r="D6" s="279"/>
      <c r="E6" s="277"/>
      <c r="F6" s="278"/>
      <c r="G6" s="279"/>
      <c r="H6" s="302"/>
      <c r="I6" s="302"/>
      <c r="J6" s="302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6"/>
      <c r="X6" s="287"/>
      <c r="Y6" s="288"/>
      <c r="Z6" s="277"/>
      <c r="AA6" s="278"/>
      <c r="AB6" s="279"/>
    </row>
    <row r="7" spans="1:28" s="61" customFormat="1" ht="26.25" customHeight="1" x14ac:dyDescent="0.2">
      <c r="A7" s="292"/>
      <c r="B7" s="165">
        <v>2020</v>
      </c>
      <c r="C7" s="165">
        <v>2021</v>
      </c>
      <c r="D7" s="166" t="s">
        <v>3</v>
      </c>
      <c r="E7" s="165">
        <v>2020</v>
      </c>
      <c r="F7" s="165">
        <v>2021</v>
      </c>
      <c r="G7" s="166" t="s">
        <v>3</v>
      </c>
      <c r="H7" s="165">
        <v>2020</v>
      </c>
      <c r="I7" s="165">
        <v>2021</v>
      </c>
      <c r="J7" s="166" t="s">
        <v>3</v>
      </c>
      <c r="K7" s="165">
        <v>2020</v>
      </c>
      <c r="L7" s="165">
        <v>2021</v>
      </c>
      <c r="M7" s="166" t="s">
        <v>3</v>
      </c>
      <c r="N7" s="165">
        <v>2020</v>
      </c>
      <c r="O7" s="165">
        <v>2021</v>
      </c>
      <c r="P7" s="166" t="s">
        <v>3</v>
      </c>
      <c r="Q7" s="165">
        <v>2020</v>
      </c>
      <c r="R7" s="165">
        <v>2021</v>
      </c>
      <c r="S7" s="166" t="s">
        <v>3</v>
      </c>
      <c r="T7" s="165">
        <v>2020</v>
      </c>
      <c r="U7" s="165">
        <v>2021</v>
      </c>
      <c r="V7" s="166" t="s">
        <v>3</v>
      </c>
      <c r="W7" s="165">
        <v>2020</v>
      </c>
      <c r="X7" s="165">
        <v>2021</v>
      </c>
      <c r="Y7" s="166" t="s">
        <v>3</v>
      </c>
      <c r="Z7" s="165">
        <v>2020</v>
      </c>
      <c r="AA7" s="165">
        <v>2021</v>
      </c>
      <c r="AB7" s="166" t="s">
        <v>3</v>
      </c>
    </row>
    <row r="8" spans="1:28" s="65" customFormat="1" ht="12" customHeight="1" x14ac:dyDescent="0.2">
      <c r="A8" s="64" t="s">
        <v>4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0" customHeight="1" x14ac:dyDescent="0.25">
      <c r="A9" s="84" t="s">
        <v>42</v>
      </c>
      <c r="B9" s="205">
        <f>SUM(B10:B28)</f>
        <v>23494</v>
      </c>
      <c r="C9" s="205">
        <f>SUM(C10:C28)</f>
        <v>21487</v>
      </c>
      <c r="D9" s="206">
        <f>C9/B9*100</f>
        <v>91.457393377032432</v>
      </c>
      <c r="E9" s="207">
        <f>SUM(E10:E28)</f>
        <v>13728</v>
      </c>
      <c r="F9" s="207">
        <f>SUM(F10:F28)</f>
        <v>12036</v>
      </c>
      <c r="G9" s="208">
        <f>F9/E9*100</f>
        <v>87.674825174825173</v>
      </c>
      <c r="H9" s="207">
        <f>SUM(H10:H28)</f>
        <v>4139</v>
      </c>
      <c r="I9" s="207">
        <f>SUM(I10:I28)</f>
        <v>3930</v>
      </c>
      <c r="J9" s="208">
        <f>I9/H9*100</f>
        <v>94.950471128291852</v>
      </c>
      <c r="K9" s="207">
        <f>SUM(K10:K28)</f>
        <v>1312</v>
      </c>
      <c r="L9" s="207">
        <f>SUM(L10:L28)</f>
        <v>1287</v>
      </c>
      <c r="M9" s="208">
        <f>L9/K9*100</f>
        <v>98.094512195121951</v>
      </c>
      <c r="N9" s="207">
        <f>SUM(N10:N28)</f>
        <v>636</v>
      </c>
      <c r="O9" s="207">
        <f>SUM(O10:O28)</f>
        <v>425</v>
      </c>
      <c r="P9" s="208">
        <f>O9/N9*100</f>
        <v>66.823899371069189</v>
      </c>
      <c r="Q9" s="207">
        <f>SUM(Q10:Q28)</f>
        <v>5007</v>
      </c>
      <c r="R9" s="207">
        <f>SUM(R10:R28)</f>
        <v>5016</v>
      </c>
      <c r="S9" s="208">
        <f>R9/Q9*100</f>
        <v>100.17974835230676</v>
      </c>
      <c r="T9" s="207">
        <f>SUM(T10:T28)</f>
        <v>23494</v>
      </c>
      <c r="U9" s="207">
        <f>SUM(U10:U28)</f>
        <v>14557</v>
      </c>
      <c r="V9" s="208">
        <f>U9/T9*100</f>
        <v>61.960500553332764</v>
      </c>
      <c r="W9" s="207">
        <f>SUM(W10:W28)</f>
        <v>9001</v>
      </c>
      <c r="X9" s="207">
        <f>SUM(X10:X28)</f>
        <v>5891</v>
      </c>
      <c r="Y9" s="208">
        <f>X9/W9*100</f>
        <v>65.448283524052883</v>
      </c>
      <c r="Z9" s="207">
        <f>SUM(Z10:Z28)</f>
        <v>7702</v>
      </c>
      <c r="AA9" s="207">
        <f>SUM(AA10:AA28)</f>
        <v>5227</v>
      </c>
      <c r="AB9" s="210">
        <f>AA9/Z9*100</f>
        <v>67.86548948325111</v>
      </c>
    </row>
    <row r="10" spans="1:28" ht="23.25" customHeight="1" x14ac:dyDescent="0.25">
      <c r="A10" s="167" t="s">
        <v>43</v>
      </c>
      <c r="B10" s="211">
        <v>698</v>
      </c>
      <c r="C10" s="211">
        <v>605</v>
      </c>
      <c r="D10" s="212">
        <f t="shared" ref="D10:D28" si="0">C10/B10*100</f>
        <v>86.676217765042978</v>
      </c>
      <c r="E10" s="213">
        <v>646</v>
      </c>
      <c r="F10" s="213">
        <v>555</v>
      </c>
      <c r="G10" s="214">
        <f t="shared" ref="G10:G28" si="1">F10/E10*100</f>
        <v>85.913312693498455</v>
      </c>
      <c r="H10" s="215">
        <v>152</v>
      </c>
      <c r="I10" s="215">
        <v>145</v>
      </c>
      <c r="J10" s="214">
        <f t="shared" ref="J10:J28" si="2">I10/H10*100</f>
        <v>95.39473684210526</v>
      </c>
      <c r="K10" s="213">
        <v>79</v>
      </c>
      <c r="L10" s="213">
        <v>71</v>
      </c>
      <c r="M10" s="214">
        <f t="shared" ref="M10:M28" si="3">L10/K10*100</f>
        <v>89.87341772151899</v>
      </c>
      <c r="N10" s="215">
        <v>24</v>
      </c>
      <c r="O10" s="215">
        <v>10</v>
      </c>
      <c r="P10" s="214">
        <f t="shared" ref="P10:P28" si="4">O10/N10*100</f>
        <v>41.666666666666671</v>
      </c>
      <c r="Q10" s="215">
        <v>284</v>
      </c>
      <c r="R10" s="215">
        <v>255</v>
      </c>
      <c r="S10" s="214">
        <f t="shared" ref="S10:S28" si="5">R10/Q10*100</f>
        <v>89.788732394366207</v>
      </c>
      <c r="T10" s="215">
        <v>698</v>
      </c>
      <c r="U10" s="215">
        <v>342</v>
      </c>
      <c r="V10" s="214">
        <f t="shared" ref="V10:V28" si="6">U10/T10*100</f>
        <v>48.997134670487107</v>
      </c>
      <c r="W10" s="213">
        <v>415</v>
      </c>
      <c r="X10" s="213">
        <v>294</v>
      </c>
      <c r="Y10" s="214">
        <f t="shared" ref="Y10:Y28" si="7">X10/W10*100</f>
        <v>70.843373493975903</v>
      </c>
      <c r="Z10" s="213">
        <v>385</v>
      </c>
      <c r="AA10" s="213">
        <v>270</v>
      </c>
      <c r="AB10" s="210">
        <f t="shared" ref="AB10:AB28" si="8">AA10/Z10*100</f>
        <v>70.129870129870127</v>
      </c>
    </row>
    <row r="11" spans="1:28" ht="23.25" customHeight="1" x14ac:dyDescent="0.25">
      <c r="A11" s="167" t="s">
        <v>44</v>
      </c>
      <c r="B11" s="211">
        <v>722</v>
      </c>
      <c r="C11" s="211">
        <v>666</v>
      </c>
      <c r="D11" s="212">
        <f t="shared" si="0"/>
        <v>92.24376731301939</v>
      </c>
      <c r="E11" s="213">
        <v>513</v>
      </c>
      <c r="F11" s="213">
        <v>483</v>
      </c>
      <c r="G11" s="214">
        <f t="shared" si="1"/>
        <v>94.152046783625735</v>
      </c>
      <c r="H11" s="215">
        <v>265</v>
      </c>
      <c r="I11" s="215">
        <v>201</v>
      </c>
      <c r="J11" s="214">
        <f t="shared" si="2"/>
        <v>75.84905660377359</v>
      </c>
      <c r="K11" s="213">
        <v>102</v>
      </c>
      <c r="L11" s="213">
        <v>127</v>
      </c>
      <c r="M11" s="214">
        <f t="shared" si="3"/>
        <v>124.50980392156863</v>
      </c>
      <c r="N11" s="215">
        <v>42</v>
      </c>
      <c r="O11" s="215">
        <v>40</v>
      </c>
      <c r="P11" s="214">
        <f t="shared" si="4"/>
        <v>95.238095238095227</v>
      </c>
      <c r="Q11" s="215">
        <v>136</v>
      </c>
      <c r="R11" s="215">
        <v>267</v>
      </c>
      <c r="S11" s="214">
        <f t="shared" si="5"/>
        <v>196.3235294117647</v>
      </c>
      <c r="T11" s="215">
        <v>722</v>
      </c>
      <c r="U11" s="215">
        <v>364</v>
      </c>
      <c r="V11" s="214">
        <f t="shared" si="6"/>
        <v>50.415512465373958</v>
      </c>
      <c r="W11" s="213">
        <v>206</v>
      </c>
      <c r="X11" s="213">
        <v>211</v>
      </c>
      <c r="Y11" s="214">
        <f t="shared" si="7"/>
        <v>102.42718446601941</v>
      </c>
      <c r="Z11" s="213">
        <v>187</v>
      </c>
      <c r="AA11" s="213">
        <v>199</v>
      </c>
      <c r="AB11" s="210">
        <f t="shared" si="8"/>
        <v>106.41711229946524</v>
      </c>
    </row>
    <row r="12" spans="1:28" ht="23.25" customHeight="1" x14ac:dyDescent="0.25">
      <c r="A12" s="167" t="s">
        <v>45</v>
      </c>
      <c r="B12" s="211">
        <v>534</v>
      </c>
      <c r="C12" s="211">
        <v>490</v>
      </c>
      <c r="D12" s="212">
        <f t="shared" si="0"/>
        <v>91.760299625468164</v>
      </c>
      <c r="E12" s="213">
        <v>497</v>
      </c>
      <c r="F12" s="213">
        <v>450</v>
      </c>
      <c r="G12" s="214">
        <f t="shared" si="1"/>
        <v>90.543259557344072</v>
      </c>
      <c r="H12" s="215">
        <v>120</v>
      </c>
      <c r="I12" s="215">
        <v>162</v>
      </c>
      <c r="J12" s="214">
        <f t="shared" si="2"/>
        <v>135</v>
      </c>
      <c r="K12" s="213">
        <v>28</v>
      </c>
      <c r="L12" s="213">
        <v>51</v>
      </c>
      <c r="M12" s="214">
        <f t="shared" si="3"/>
        <v>182.14285714285714</v>
      </c>
      <c r="N12" s="215">
        <v>18</v>
      </c>
      <c r="O12" s="215">
        <v>13</v>
      </c>
      <c r="P12" s="214">
        <f t="shared" si="4"/>
        <v>72.222222222222214</v>
      </c>
      <c r="Q12" s="215">
        <v>89</v>
      </c>
      <c r="R12" s="215">
        <v>143</v>
      </c>
      <c r="S12" s="214">
        <f t="shared" si="5"/>
        <v>160.67415730337078</v>
      </c>
      <c r="T12" s="215">
        <v>534</v>
      </c>
      <c r="U12" s="215">
        <v>268</v>
      </c>
      <c r="V12" s="214">
        <f t="shared" si="6"/>
        <v>50.187265917603</v>
      </c>
      <c r="W12" s="213">
        <v>322</v>
      </c>
      <c r="X12" s="213">
        <v>228</v>
      </c>
      <c r="Y12" s="214">
        <f t="shared" si="7"/>
        <v>70.807453416149073</v>
      </c>
      <c r="Z12" s="213">
        <v>275</v>
      </c>
      <c r="AA12" s="213">
        <v>200</v>
      </c>
      <c r="AB12" s="210">
        <f t="shared" si="8"/>
        <v>72.727272727272734</v>
      </c>
    </row>
    <row r="13" spans="1:28" ht="23.25" customHeight="1" x14ac:dyDescent="0.25">
      <c r="A13" s="167" t="s">
        <v>46</v>
      </c>
      <c r="B13" s="211">
        <v>834</v>
      </c>
      <c r="C13" s="211">
        <v>744</v>
      </c>
      <c r="D13" s="212">
        <f t="shared" si="0"/>
        <v>89.208633093525179</v>
      </c>
      <c r="E13" s="213">
        <v>672</v>
      </c>
      <c r="F13" s="213">
        <v>598</v>
      </c>
      <c r="G13" s="214">
        <f t="shared" si="1"/>
        <v>88.988095238095227</v>
      </c>
      <c r="H13" s="215">
        <v>248</v>
      </c>
      <c r="I13" s="215">
        <v>228</v>
      </c>
      <c r="J13" s="214">
        <f t="shared" si="2"/>
        <v>91.935483870967744</v>
      </c>
      <c r="K13" s="213">
        <v>101</v>
      </c>
      <c r="L13" s="213">
        <v>109</v>
      </c>
      <c r="M13" s="214">
        <f t="shared" si="3"/>
        <v>107.92079207920793</v>
      </c>
      <c r="N13" s="215">
        <v>64</v>
      </c>
      <c r="O13" s="215">
        <v>35</v>
      </c>
      <c r="P13" s="214">
        <f t="shared" si="4"/>
        <v>54.6875</v>
      </c>
      <c r="Q13" s="215">
        <v>360</v>
      </c>
      <c r="R13" s="215">
        <v>258</v>
      </c>
      <c r="S13" s="214">
        <f t="shared" si="5"/>
        <v>71.666666666666671</v>
      </c>
      <c r="T13" s="215">
        <v>834</v>
      </c>
      <c r="U13" s="215">
        <v>294</v>
      </c>
      <c r="V13" s="214">
        <f t="shared" si="6"/>
        <v>35.251798561151077</v>
      </c>
      <c r="W13" s="213">
        <v>388</v>
      </c>
      <c r="X13" s="213">
        <v>279</v>
      </c>
      <c r="Y13" s="214">
        <f t="shared" si="7"/>
        <v>71.907216494845358</v>
      </c>
      <c r="Z13" s="213">
        <v>362</v>
      </c>
      <c r="AA13" s="213">
        <v>261</v>
      </c>
      <c r="AB13" s="210">
        <f t="shared" si="8"/>
        <v>72.099447513812152</v>
      </c>
    </row>
    <row r="14" spans="1:28" ht="23.25" customHeight="1" x14ac:dyDescent="0.25">
      <c r="A14" s="167" t="s">
        <v>47</v>
      </c>
      <c r="B14" s="211">
        <v>467</v>
      </c>
      <c r="C14" s="211">
        <v>441</v>
      </c>
      <c r="D14" s="212">
        <f t="shared" si="0"/>
        <v>94.432548179871517</v>
      </c>
      <c r="E14" s="213">
        <v>294</v>
      </c>
      <c r="F14" s="213">
        <v>274</v>
      </c>
      <c r="G14" s="214">
        <f t="shared" si="1"/>
        <v>93.197278911564624</v>
      </c>
      <c r="H14" s="215">
        <v>101</v>
      </c>
      <c r="I14" s="215">
        <v>143</v>
      </c>
      <c r="J14" s="214">
        <f t="shared" si="2"/>
        <v>141.58415841584159</v>
      </c>
      <c r="K14" s="213">
        <v>19</v>
      </c>
      <c r="L14" s="213">
        <v>19</v>
      </c>
      <c r="M14" s="214">
        <f t="shared" si="3"/>
        <v>100</v>
      </c>
      <c r="N14" s="215">
        <v>20</v>
      </c>
      <c r="O14" s="215">
        <v>33</v>
      </c>
      <c r="P14" s="214">
        <f t="shared" si="4"/>
        <v>165</v>
      </c>
      <c r="Q14" s="215">
        <v>147</v>
      </c>
      <c r="R14" s="215">
        <v>162</v>
      </c>
      <c r="S14" s="214">
        <f t="shared" si="5"/>
        <v>110.20408163265304</v>
      </c>
      <c r="T14" s="215">
        <v>467</v>
      </c>
      <c r="U14" s="215">
        <v>269</v>
      </c>
      <c r="V14" s="214">
        <f t="shared" si="6"/>
        <v>57.601713062098504</v>
      </c>
      <c r="W14" s="213">
        <v>211</v>
      </c>
      <c r="X14" s="213">
        <v>119</v>
      </c>
      <c r="Y14" s="214">
        <f t="shared" si="7"/>
        <v>56.39810426540285</v>
      </c>
      <c r="Z14" s="213">
        <v>187</v>
      </c>
      <c r="AA14" s="213">
        <v>112</v>
      </c>
      <c r="AB14" s="210">
        <f t="shared" si="8"/>
        <v>59.893048128342244</v>
      </c>
    </row>
    <row r="15" spans="1:28" ht="23.25" customHeight="1" x14ac:dyDescent="0.25">
      <c r="A15" s="167" t="s">
        <v>48</v>
      </c>
      <c r="B15" s="211">
        <v>2002</v>
      </c>
      <c r="C15" s="211">
        <v>1748</v>
      </c>
      <c r="D15" s="212">
        <f t="shared" si="0"/>
        <v>87.312687312687302</v>
      </c>
      <c r="E15" s="213">
        <v>1035</v>
      </c>
      <c r="F15" s="213">
        <v>831</v>
      </c>
      <c r="G15" s="214">
        <f t="shared" si="1"/>
        <v>80.289855072463766</v>
      </c>
      <c r="H15" s="215">
        <v>183</v>
      </c>
      <c r="I15" s="215">
        <v>177</v>
      </c>
      <c r="J15" s="214">
        <f t="shared" si="2"/>
        <v>96.721311475409834</v>
      </c>
      <c r="K15" s="213">
        <v>89</v>
      </c>
      <c r="L15" s="213">
        <v>86</v>
      </c>
      <c r="M15" s="214">
        <f t="shared" si="3"/>
        <v>96.629213483146074</v>
      </c>
      <c r="N15" s="215">
        <v>27</v>
      </c>
      <c r="O15" s="215">
        <v>39</v>
      </c>
      <c r="P15" s="214">
        <f t="shared" si="4"/>
        <v>144.44444444444443</v>
      </c>
      <c r="Q15" s="215">
        <v>242</v>
      </c>
      <c r="R15" s="215">
        <v>270</v>
      </c>
      <c r="S15" s="214">
        <f t="shared" si="5"/>
        <v>111.5702479338843</v>
      </c>
      <c r="T15" s="215">
        <v>2002</v>
      </c>
      <c r="U15" s="215">
        <v>1356</v>
      </c>
      <c r="V15" s="214">
        <f t="shared" si="6"/>
        <v>67.732267732267744</v>
      </c>
      <c r="W15" s="213">
        <v>763</v>
      </c>
      <c r="X15" s="213">
        <v>449</v>
      </c>
      <c r="Y15" s="214">
        <f t="shared" si="7"/>
        <v>58.84665792922673</v>
      </c>
      <c r="Z15" s="213">
        <v>596</v>
      </c>
      <c r="AA15" s="213">
        <v>358</v>
      </c>
      <c r="AB15" s="210">
        <f t="shared" si="8"/>
        <v>60.067114093959731</v>
      </c>
    </row>
    <row r="16" spans="1:28" ht="23.25" customHeight="1" x14ac:dyDescent="0.25">
      <c r="A16" s="167" t="s">
        <v>49</v>
      </c>
      <c r="B16" s="211">
        <v>661</v>
      </c>
      <c r="C16" s="211">
        <v>461</v>
      </c>
      <c r="D16" s="212">
        <f t="shared" si="0"/>
        <v>69.7428139183056</v>
      </c>
      <c r="E16" s="213">
        <v>617</v>
      </c>
      <c r="F16" s="213">
        <v>441</v>
      </c>
      <c r="G16" s="214">
        <f t="shared" si="1"/>
        <v>71.474878444084283</v>
      </c>
      <c r="H16" s="215">
        <v>258</v>
      </c>
      <c r="I16" s="215">
        <v>195</v>
      </c>
      <c r="J16" s="214">
        <f t="shared" si="2"/>
        <v>75.581395348837205</v>
      </c>
      <c r="K16" s="213">
        <v>118</v>
      </c>
      <c r="L16" s="213">
        <v>111</v>
      </c>
      <c r="M16" s="214">
        <f t="shared" si="3"/>
        <v>94.067796610169495</v>
      </c>
      <c r="N16" s="215">
        <v>14</v>
      </c>
      <c r="O16" s="215">
        <v>11</v>
      </c>
      <c r="P16" s="214">
        <f t="shared" si="4"/>
        <v>78.571428571428569</v>
      </c>
      <c r="Q16" s="215">
        <v>110</v>
      </c>
      <c r="R16" s="215">
        <v>50</v>
      </c>
      <c r="S16" s="214">
        <f t="shared" si="5"/>
        <v>45.454545454545453</v>
      </c>
      <c r="T16" s="215">
        <v>661</v>
      </c>
      <c r="U16" s="215">
        <v>185</v>
      </c>
      <c r="V16" s="214">
        <f t="shared" si="6"/>
        <v>27.987897125567322</v>
      </c>
      <c r="W16" s="213">
        <v>314</v>
      </c>
      <c r="X16" s="213">
        <v>184</v>
      </c>
      <c r="Y16" s="214">
        <f t="shared" si="7"/>
        <v>58.598726114649679</v>
      </c>
      <c r="Z16" s="213">
        <v>278</v>
      </c>
      <c r="AA16" s="213">
        <v>169</v>
      </c>
      <c r="AB16" s="210">
        <f t="shared" si="8"/>
        <v>60.791366906474821</v>
      </c>
    </row>
    <row r="17" spans="1:28" ht="23.25" customHeight="1" x14ac:dyDescent="0.25">
      <c r="A17" s="167" t="s">
        <v>50</v>
      </c>
      <c r="B17" s="211">
        <v>602</v>
      </c>
      <c r="C17" s="211">
        <v>593</v>
      </c>
      <c r="D17" s="212">
        <f t="shared" si="0"/>
        <v>98.504983388704318</v>
      </c>
      <c r="E17" s="213">
        <v>499</v>
      </c>
      <c r="F17" s="213">
        <v>484</v>
      </c>
      <c r="G17" s="214">
        <f t="shared" si="1"/>
        <v>96.993987975951896</v>
      </c>
      <c r="H17" s="215">
        <v>202</v>
      </c>
      <c r="I17" s="215">
        <v>214</v>
      </c>
      <c r="J17" s="214">
        <f t="shared" si="2"/>
        <v>105.94059405940595</v>
      </c>
      <c r="K17" s="213">
        <v>81</v>
      </c>
      <c r="L17" s="213">
        <v>70</v>
      </c>
      <c r="M17" s="214">
        <f t="shared" si="3"/>
        <v>86.419753086419746</v>
      </c>
      <c r="N17" s="215">
        <v>10</v>
      </c>
      <c r="O17" s="215">
        <v>15</v>
      </c>
      <c r="P17" s="214">
        <f t="shared" si="4"/>
        <v>150</v>
      </c>
      <c r="Q17" s="215">
        <v>283</v>
      </c>
      <c r="R17" s="215">
        <v>236</v>
      </c>
      <c r="S17" s="214">
        <f t="shared" si="5"/>
        <v>83.392226148409904</v>
      </c>
      <c r="T17" s="215">
        <v>602</v>
      </c>
      <c r="U17" s="215">
        <v>300</v>
      </c>
      <c r="V17" s="214">
        <f t="shared" si="6"/>
        <v>49.833887043189371</v>
      </c>
      <c r="W17" s="213">
        <v>266</v>
      </c>
      <c r="X17" s="213">
        <v>192</v>
      </c>
      <c r="Y17" s="214">
        <f t="shared" si="7"/>
        <v>72.180451127819538</v>
      </c>
      <c r="Z17" s="213">
        <v>243</v>
      </c>
      <c r="AA17" s="213">
        <v>181</v>
      </c>
      <c r="AB17" s="210">
        <f t="shared" si="8"/>
        <v>74.485596707818928</v>
      </c>
    </row>
    <row r="18" spans="1:28" ht="23.25" customHeight="1" x14ac:dyDescent="0.25">
      <c r="A18" s="167" t="s">
        <v>51</v>
      </c>
      <c r="B18" s="211">
        <v>1303</v>
      </c>
      <c r="C18" s="211">
        <v>1231</v>
      </c>
      <c r="D18" s="212">
        <f t="shared" si="0"/>
        <v>94.47429009976976</v>
      </c>
      <c r="E18" s="213">
        <v>449</v>
      </c>
      <c r="F18" s="213">
        <v>408</v>
      </c>
      <c r="G18" s="214">
        <f t="shared" si="1"/>
        <v>90.868596881959903</v>
      </c>
      <c r="H18" s="215">
        <v>171</v>
      </c>
      <c r="I18" s="215">
        <v>141</v>
      </c>
      <c r="J18" s="214">
        <f t="shared" si="2"/>
        <v>82.456140350877192</v>
      </c>
      <c r="K18" s="213">
        <v>53</v>
      </c>
      <c r="L18" s="213">
        <v>33</v>
      </c>
      <c r="M18" s="214">
        <f t="shared" si="3"/>
        <v>62.264150943396224</v>
      </c>
      <c r="N18" s="215">
        <v>7</v>
      </c>
      <c r="O18" s="215">
        <v>10</v>
      </c>
      <c r="P18" s="214">
        <f t="shared" si="4"/>
        <v>142.85714285714286</v>
      </c>
      <c r="Q18" s="215">
        <v>219</v>
      </c>
      <c r="R18" s="215">
        <v>243</v>
      </c>
      <c r="S18" s="214">
        <f t="shared" si="5"/>
        <v>110.95890410958904</v>
      </c>
      <c r="T18" s="215">
        <v>1303</v>
      </c>
      <c r="U18" s="215">
        <v>1016</v>
      </c>
      <c r="V18" s="214">
        <f t="shared" si="6"/>
        <v>77.973906369915582</v>
      </c>
      <c r="W18" s="213">
        <v>263</v>
      </c>
      <c r="X18" s="213">
        <v>193</v>
      </c>
      <c r="Y18" s="214">
        <f t="shared" si="7"/>
        <v>73.384030418250944</v>
      </c>
      <c r="Z18" s="213">
        <v>217</v>
      </c>
      <c r="AA18" s="213">
        <v>146</v>
      </c>
      <c r="AB18" s="210">
        <f t="shared" si="8"/>
        <v>67.281105990783402</v>
      </c>
    </row>
    <row r="19" spans="1:28" ht="23.25" customHeight="1" x14ac:dyDescent="0.25">
      <c r="A19" s="167" t="s">
        <v>52</v>
      </c>
      <c r="B19" s="211">
        <v>277</v>
      </c>
      <c r="C19" s="211">
        <v>311</v>
      </c>
      <c r="D19" s="212">
        <f t="shared" si="0"/>
        <v>112.27436823104694</v>
      </c>
      <c r="E19" s="213">
        <v>200</v>
      </c>
      <c r="F19" s="213">
        <v>236</v>
      </c>
      <c r="G19" s="214">
        <f t="shared" si="1"/>
        <v>118</v>
      </c>
      <c r="H19" s="215">
        <v>38</v>
      </c>
      <c r="I19" s="215">
        <v>51</v>
      </c>
      <c r="J19" s="214">
        <f t="shared" si="2"/>
        <v>134.21052631578948</v>
      </c>
      <c r="K19" s="213">
        <v>11</v>
      </c>
      <c r="L19" s="213">
        <v>18</v>
      </c>
      <c r="M19" s="214">
        <f t="shared" si="3"/>
        <v>163.63636363636365</v>
      </c>
      <c r="N19" s="215">
        <v>0</v>
      </c>
      <c r="O19" s="215">
        <v>0</v>
      </c>
      <c r="P19" s="214">
        <v>0</v>
      </c>
      <c r="Q19" s="215">
        <v>82</v>
      </c>
      <c r="R19" s="215">
        <v>100</v>
      </c>
      <c r="S19" s="214">
        <f t="shared" si="5"/>
        <v>121.95121951219512</v>
      </c>
      <c r="T19" s="215">
        <v>277</v>
      </c>
      <c r="U19" s="215">
        <v>214</v>
      </c>
      <c r="V19" s="214">
        <f t="shared" si="6"/>
        <v>77.25631768953069</v>
      </c>
      <c r="W19" s="213">
        <v>156</v>
      </c>
      <c r="X19" s="213">
        <v>138</v>
      </c>
      <c r="Y19" s="214">
        <f t="shared" si="7"/>
        <v>88.461538461538453</v>
      </c>
      <c r="Z19" s="213">
        <v>136</v>
      </c>
      <c r="AA19" s="213">
        <v>127</v>
      </c>
      <c r="AB19" s="210">
        <f t="shared" si="8"/>
        <v>93.382352941176478</v>
      </c>
    </row>
    <row r="20" spans="1:28" ht="23.25" customHeight="1" x14ac:dyDescent="0.25">
      <c r="A20" s="167" t="s">
        <v>53</v>
      </c>
      <c r="B20" s="211">
        <v>1024</v>
      </c>
      <c r="C20" s="211">
        <v>830</v>
      </c>
      <c r="D20" s="212">
        <f t="shared" si="0"/>
        <v>81.0546875</v>
      </c>
      <c r="E20" s="213">
        <v>562</v>
      </c>
      <c r="F20" s="213">
        <v>415</v>
      </c>
      <c r="G20" s="214">
        <f t="shared" si="1"/>
        <v>73.843416370106766</v>
      </c>
      <c r="H20" s="215">
        <v>299</v>
      </c>
      <c r="I20" s="215">
        <v>231</v>
      </c>
      <c r="J20" s="214">
        <f t="shared" si="2"/>
        <v>77.257525083612038</v>
      </c>
      <c r="K20" s="213">
        <v>116</v>
      </c>
      <c r="L20" s="213">
        <v>118</v>
      </c>
      <c r="M20" s="214">
        <f t="shared" si="3"/>
        <v>101.72413793103448</v>
      </c>
      <c r="N20" s="215">
        <v>142</v>
      </c>
      <c r="O20" s="215">
        <v>93</v>
      </c>
      <c r="P20" s="214">
        <f t="shared" si="4"/>
        <v>65.492957746478879</v>
      </c>
      <c r="Q20" s="215">
        <v>171</v>
      </c>
      <c r="R20" s="215">
        <v>290</v>
      </c>
      <c r="S20" s="214">
        <f t="shared" si="5"/>
        <v>169.59064327485379</v>
      </c>
      <c r="T20" s="215">
        <v>1024</v>
      </c>
      <c r="U20" s="215">
        <v>413</v>
      </c>
      <c r="V20" s="214">
        <f t="shared" si="6"/>
        <v>40.33203125</v>
      </c>
      <c r="W20" s="213">
        <v>300</v>
      </c>
      <c r="X20" s="213">
        <v>140</v>
      </c>
      <c r="Y20" s="214">
        <f t="shared" si="7"/>
        <v>46.666666666666664</v>
      </c>
      <c r="Z20" s="213">
        <v>280</v>
      </c>
      <c r="AA20" s="213">
        <v>137</v>
      </c>
      <c r="AB20" s="210">
        <f t="shared" si="8"/>
        <v>48.928571428571423</v>
      </c>
    </row>
    <row r="21" spans="1:28" ht="23.25" customHeight="1" x14ac:dyDescent="0.25">
      <c r="A21" s="167" t="s">
        <v>54</v>
      </c>
      <c r="B21" s="211">
        <v>482</v>
      </c>
      <c r="C21" s="211">
        <v>419</v>
      </c>
      <c r="D21" s="212">
        <f t="shared" si="0"/>
        <v>86.92946058091286</v>
      </c>
      <c r="E21" s="213">
        <v>389</v>
      </c>
      <c r="F21" s="213">
        <v>306</v>
      </c>
      <c r="G21" s="214">
        <f t="shared" si="1"/>
        <v>78.663239074550134</v>
      </c>
      <c r="H21" s="215">
        <v>127</v>
      </c>
      <c r="I21" s="215">
        <v>132</v>
      </c>
      <c r="J21" s="214">
        <f t="shared" si="2"/>
        <v>103.93700787401573</v>
      </c>
      <c r="K21" s="213">
        <v>45</v>
      </c>
      <c r="L21" s="213">
        <v>22</v>
      </c>
      <c r="M21" s="214">
        <f t="shared" si="3"/>
        <v>48.888888888888886</v>
      </c>
      <c r="N21" s="215">
        <v>16</v>
      </c>
      <c r="O21" s="215">
        <v>6</v>
      </c>
      <c r="P21" s="214">
        <f t="shared" si="4"/>
        <v>37.5</v>
      </c>
      <c r="Q21" s="215">
        <v>160</v>
      </c>
      <c r="R21" s="215">
        <v>131</v>
      </c>
      <c r="S21" s="214">
        <f t="shared" si="5"/>
        <v>81.875</v>
      </c>
      <c r="T21" s="215">
        <v>482</v>
      </c>
      <c r="U21" s="215">
        <v>197</v>
      </c>
      <c r="V21" s="214">
        <f t="shared" si="6"/>
        <v>40.871369294605806</v>
      </c>
      <c r="W21" s="213">
        <v>250</v>
      </c>
      <c r="X21" s="213">
        <v>143</v>
      </c>
      <c r="Y21" s="214">
        <f t="shared" si="7"/>
        <v>57.199999999999996</v>
      </c>
      <c r="Z21" s="213">
        <v>223</v>
      </c>
      <c r="AA21" s="213">
        <v>141</v>
      </c>
      <c r="AB21" s="210">
        <f t="shared" si="8"/>
        <v>63.228699551569512</v>
      </c>
    </row>
    <row r="22" spans="1:28" ht="23.25" customHeight="1" x14ac:dyDescent="0.25">
      <c r="A22" s="167" t="s">
        <v>55</v>
      </c>
      <c r="B22" s="211">
        <v>395</v>
      </c>
      <c r="C22" s="211">
        <v>342</v>
      </c>
      <c r="D22" s="212">
        <f t="shared" si="0"/>
        <v>86.582278481012651</v>
      </c>
      <c r="E22" s="213">
        <v>354</v>
      </c>
      <c r="F22" s="213">
        <v>295</v>
      </c>
      <c r="G22" s="214">
        <f t="shared" si="1"/>
        <v>83.333333333333343</v>
      </c>
      <c r="H22" s="215">
        <v>60</v>
      </c>
      <c r="I22" s="215">
        <v>69</v>
      </c>
      <c r="J22" s="214">
        <f t="shared" si="2"/>
        <v>114.99999999999999</v>
      </c>
      <c r="K22" s="213">
        <v>1</v>
      </c>
      <c r="L22" s="213">
        <v>18</v>
      </c>
      <c r="M22" s="214">
        <f t="shared" si="3"/>
        <v>1800</v>
      </c>
      <c r="N22" s="215">
        <v>18</v>
      </c>
      <c r="O22" s="215">
        <v>7</v>
      </c>
      <c r="P22" s="214">
        <f t="shared" si="4"/>
        <v>38.888888888888893</v>
      </c>
      <c r="Q22" s="215">
        <v>194</v>
      </c>
      <c r="R22" s="215">
        <v>181</v>
      </c>
      <c r="S22" s="214">
        <f t="shared" si="5"/>
        <v>93.298969072164951</v>
      </c>
      <c r="T22" s="215">
        <v>395</v>
      </c>
      <c r="U22" s="215">
        <v>208</v>
      </c>
      <c r="V22" s="214">
        <f t="shared" si="6"/>
        <v>52.658227848101269</v>
      </c>
      <c r="W22" s="213">
        <v>264</v>
      </c>
      <c r="X22" s="213">
        <v>164</v>
      </c>
      <c r="Y22" s="214">
        <f t="shared" si="7"/>
        <v>62.121212121212125</v>
      </c>
      <c r="Z22" s="213">
        <v>238</v>
      </c>
      <c r="AA22" s="213">
        <v>139</v>
      </c>
      <c r="AB22" s="210">
        <f t="shared" si="8"/>
        <v>58.403361344537821</v>
      </c>
    </row>
    <row r="23" spans="1:28" ht="23.25" customHeight="1" x14ac:dyDescent="0.25">
      <c r="A23" s="167" t="s">
        <v>56</v>
      </c>
      <c r="B23" s="211">
        <v>4482</v>
      </c>
      <c r="C23" s="211">
        <v>4254</v>
      </c>
      <c r="D23" s="212">
        <f t="shared" si="0"/>
        <v>94.912985274431065</v>
      </c>
      <c r="E23" s="213">
        <v>2317</v>
      </c>
      <c r="F23" s="213">
        <v>2161</v>
      </c>
      <c r="G23" s="214">
        <f t="shared" si="1"/>
        <v>93.267155804920151</v>
      </c>
      <c r="H23" s="215">
        <v>536</v>
      </c>
      <c r="I23" s="215">
        <v>570</v>
      </c>
      <c r="J23" s="214">
        <f t="shared" si="2"/>
        <v>106.34328358208955</v>
      </c>
      <c r="K23" s="213">
        <v>45</v>
      </c>
      <c r="L23" s="213">
        <v>23</v>
      </c>
      <c r="M23" s="214">
        <f t="shared" si="3"/>
        <v>51.111111111111107</v>
      </c>
      <c r="N23" s="215">
        <v>20</v>
      </c>
      <c r="O23" s="215">
        <v>3</v>
      </c>
      <c r="P23" s="214">
        <f t="shared" si="4"/>
        <v>15</v>
      </c>
      <c r="Q23" s="215">
        <v>703</v>
      </c>
      <c r="R23" s="215">
        <v>850</v>
      </c>
      <c r="S23" s="214">
        <f t="shared" si="5"/>
        <v>120.9103840682788</v>
      </c>
      <c r="T23" s="215">
        <v>4482</v>
      </c>
      <c r="U23" s="215">
        <v>3060</v>
      </c>
      <c r="V23" s="214">
        <f t="shared" si="6"/>
        <v>68.273092369477922</v>
      </c>
      <c r="W23" s="213">
        <v>1724</v>
      </c>
      <c r="X23" s="213">
        <v>1110</v>
      </c>
      <c r="Y23" s="214">
        <f t="shared" si="7"/>
        <v>64.385150812064964</v>
      </c>
      <c r="Z23" s="213">
        <v>1442</v>
      </c>
      <c r="AA23" s="213">
        <v>991</v>
      </c>
      <c r="AB23" s="210">
        <f t="shared" si="8"/>
        <v>68.723994452149796</v>
      </c>
    </row>
    <row r="24" spans="1:28" ht="23.25" customHeight="1" x14ac:dyDescent="0.25">
      <c r="A24" s="167" t="s">
        <v>57</v>
      </c>
      <c r="B24" s="211">
        <v>3843</v>
      </c>
      <c r="C24" s="211">
        <v>3403</v>
      </c>
      <c r="D24" s="212">
        <f t="shared" si="0"/>
        <v>88.550611501431177</v>
      </c>
      <c r="E24" s="213">
        <v>1358</v>
      </c>
      <c r="F24" s="213">
        <v>1023</v>
      </c>
      <c r="G24" s="214">
        <f t="shared" si="1"/>
        <v>75.331369661266564</v>
      </c>
      <c r="H24" s="215">
        <v>431</v>
      </c>
      <c r="I24" s="215">
        <v>384</v>
      </c>
      <c r="J24" s="214">
        <f t="shared" si="2"/>
        <v>89.095127610208806</v>
      </c>
      <c r="K24" s="213">
        <v>157</v>
      </c>
      <c r="L24" s="213">
        <v>154</v>
      </c>
      <c r="M24" s="214">
        <f t="shared" si="3"/>
        <v>98.089171974522287</v>
      </c>
      <c r="N24" s="215">
        <v>129</v>
      </c>
      <c r="O24" s="215">
        <v>67</v>
      </c>
      <c r="P24" s="214">
        <f t="shared" si="4"/>
        <v>51.937984496124031</v>
      </c>
      <c r="Q24" s="215">
        <v>728</v>
      </c>
      <c r="R24" s="215">
        <v>507</v>
      </c>
      <c r="S24" s="214">
        <f t="shared" si="5"/>
        <v>69.642857142857139</v>
      </c>
      <c r="T24" s="215">
        <v>3843</v>
      </c>
      <c r="U24" s="215">
        <v>2784</v>
      </c>
      <c r="V24" s="214">
        <f t="shared" si="6"/>
        <v>72.443403590944584</v>
      </c>
      <c r="W24" s="213">
        <v>909</v>
      </c>
      <c r="X24" s="213">
        <v>479</v>
      </c>
      <c r="Y24" s="214">
        <f t="shared" si="7"/>
        <v>52.695269526952693</v>
      </c>
      <c r="Z24" s="213">
        <v>775</v>
      </c>
      <c r="AA24" s="213">
        <v>426</v>
      </c>
      <c r="AB24" s="210">
        <f t="shared" si="8"/>
        <v>54.967741935483872</v>
      </c>
    </row>
    <row r="25" spans="1:28" ht="23.25" customHeight="1" x14ac:dyDescent="0.25">
      <c r="A25" s="167" t="s">
        <v>58</v>
      </c>
      <c r="B25" s="211">
        <v>1492</v>
      </c>
      <c r="C25" s="211">
        <v>1438</v>
      </c>
      <c r="D25" s="212">
        <f t="shared" si="0"/>
        <v>96.380697050938338</v>
      </c>
      <c r="E25" s="213">
        <v>1037</v>
      </c>
      <c r="F25" s="213">
        <v>947</v>
      </c>
      <c r="G25" s="214">
        <f t="shared" si="1"/>
        <v>91.321118611378978</v>
      </c>
      <c r="H25" s="215">
        <v>242</v>
      </c>
      <c r="I25" s="215">
        <v>300</v>
      </c>
      <c r="J25" s="214">
        <f t="shared" si="2"/>
        <v>123.96694214876034</v>
      </c>
      <c r="K25" s="213">
        <v>38</v>
      </c>
      <c r="L25" s="213">
        <v>63</v>
      </c>
      <c r="M25" s="214">
        <f t="shared" si="3"/>
        <v>165.78947368421052</v>
      </c>
      <c r="N25" s="215">
        <v>23</v>
      </c>
      <c r="O25" s="215">
        <v>7</v>
      </c>
      <c r="P25" s="214">
        <f t="shared" si="4"/>
        <v>30.434782608695656</v>
      </c>
      <c r="Q25" s="215">
        <v>365</v>
      </c>
      <c r="R25" s="215">
        <v>352</v>
      </c>
      <c r="S25" s="214">
        <f t="shared" si="5"/>
        <v>96.438356164383563</v>
      </c>
      <c r="T25" s="215">
        <v>1492</v>
      </c>
      <c r="U25" s="215">
        <v>853</v>
      </c>
      <c r="V25" s="214">
        <f t="shared" si="6"/>
        <v>57.171581769436997</v>
      </c>
      <c r="W25" s="213">
        <v>749</v>
      </c>
      <c r="X25" s="213">
        <v>472</v>
      </c>
      <c r="Y25" s="214">
        <f t="shared" si="7"/>
        <v>63.017356475300403</v>
      </c>
      <c r="Z25" s="213">
        <v>591</v>
      </c>
      <c r="AA25" s="213">
        <v>387</v>
      </c>
      <c r="AB25" s="210">
        <f t="shared" si="8"/>
        <v>65.482233502538065</v>
      </c>
    </row>
    <row r="26" spans="1:28" ht="23.25" customHeight="1" x14ac:dyDescent="0.25">
      <c r="A26" s="167" t="s">
        <v>59</v>
      </c>
      <c r="B26" s="211">
        <v>1615</v>
      </c>
      <c r="C26" s="211">
        <v>1540</v>
      </c>
      <c r="D26" s="212">
        <f t="shared" si="0"/>
        <v>95.356037151702793</v>
      </c>
      <c r="E26" s="213">
        <v>863</v>
      </c>
      <c r="F26" s="213">
        <v>767</v>
      </c>
      <c r="G26" s="214">
        <f t="shared" si="1"/>
        <v>88.876013904982614</v>
      </c>
      <c r="H26" s="215">
        <v>283</v>
      </c>
      <c r="I26" s="215">
        <v>265</v>
      </c>
      <c r="J26" s="214">
        <f t="shared" si="2"/>
        <v>93.639575971731446</v>
      </c>
      <c r="K26" s="213">
        <v>77</v>
      </c>
      <c r="L26" s="213">
        <v>82</v>
      </c>
      <c r="M26" s="214">
        <f t="shared" si="3"/>
        <v>106.49350649350649</v>
      </c>
      <c r="N26" s="215">
        <v>26</v>
      </c>
      <c r="O26" s="215">
        <v>19</v>
      </c>
      <c r="P26" s="214">
        <f t="shared" si="4"/>
        <v>73.076923076923066</v>
      </c>
      <c r="Q26" s="215">
        <v>209</v>
      </c>
      <c r="R26" s="215">
        <v>133</v>
      </c>
      <c r="S26" s="214">
        <f t="shared" si="5"/>
        <v>63.636363636363633</v>
      </c>
      <c r="T26" s="215">
        <v>1615</v>
      </c>
      <c r="U26" s="215">
        <v>1123</v>
      </c>
      <c r="V26" s="214">
        <f t="shared" si="6"/>
        <v>69.535603715170282</v>
      </c>
      <c r="W26" s="213">
        <v>587</v>
      </c>
      <c r="X26" s="213">
        <v>365</v>
      </c>
      <c r="Y26" s="214">
        <f t="shared" si="7"/>
        <v>62.180579216354346</v>
      </c>
      <c r="Z26" s="213">
        <v>510</v>
      </c>
      <c r="AA26" s="213">
        <v>334</v>
      </c>
      <c r="AB26" s="210">
        <f t="shared" si="8"/>
        <v>65.490196078431367</v>
      </c>
    </row>
    <row r="27" spans="1:28" ht="23.25" customHeight="1" x14ac:dyDescent="0.25">
      <c r="A27" s="167" t="s">
        <v>60</v>
      </c>
      <c r="B27" s="211">
        <v>1239</v>
      </c>
      <c r="C27" s="211">
        <v>1106</v>
      </c>
      <c r="D27" s="212">
        <f t="shared" si="0"/>
        <v>89.265536723163848</v>
      </c>
      <c r="E27" s="213">
        <v>804</v>
      </c>
      <c r="F27" s="213">
        <v>723</v>
      </c>
      <c r="G27" s="214">
        <f t="shared" si="1"/>
        <v>89.925373134328353</v>
      </c>
      <c r="H27" s="215">
        <v>271</v>
      </c>
      <c r="I27" s="215">
        <v>175</v>
      </c>
      <c r="J27" s="214">
        <f t="shared" si="2"/>
        <v>64.575645756457561</v>
      </c>
      <c r="K27" s="213">
        <v>76</v>
      </c>
      <c r="L27" s="213">
        <v>58</v>
      </c>
      <c r="M27" s="214">
        <f t="shared" si="3"/>
        <v>76.31578947368422</v>
      </c>
      <c r="N27" s="215">
        <v>21</v>
      </c>
      <c r="O27" s="215">
        <v>2</v>
      </c>
      <c r="P27" s="214">
        <f t="shared" si="4"/>
        <v>9.5238095238095237</v>
      </c>
      <c r="Q27" s="215">
        <v>278</v>
      </c>
      <c r="R27" s="215">
        <v>305</v>
      </c>
      <c r="S27" s="214">
        <f t="shared" si="5"/>
        <v>109.71223021582735</v>
      </c>
      <c r="T27" s="215">
        <v>1239</v>
      </c>
      <c r="U27" s="215">
        <v>761</v>
      </c>
      <c r="V27" s="214">
        <f t="shared" si="6"/>
        <v>61.420500403551245</v>
      </c>
      <c r="W27" s="213">
        <v>506</v>
      </c>
      <c r="X27" s="213">
        <v>402</v>
      </c>
      <c r="Y27" s="214">
        <f t="shared" si="7"/>
        <v>79.446640316205531</v>
      </c>
      <c r="Z27" s="213">
        <v>440</v>
      </c>
      <c r="AA27" s="213">
        <v>362</v>
      </c>
      <c r="AB27" s="210">
        <f t="shared" si="8"/>
        <v>82.27272727272728</v>
      </c>
    </row>
    <row r="28" spans="1:28" ht="23.25" customHeight="1" x14ac:dyDescent="0.25">
      <c r="A28" s="167" t="s">
        <v>61</v>
      </c>
      <c r="B28" s="211">
        <v>822</v>
      </c>
      <c r="C28" s="211">
        <v>865</v>
      </c>
      <c r="D28" s="212">
        <f t="shared" si="0"/>
        <v>105.23114355231145</v>
      </c>
      <c r="E28" s="213">
        <v>622</v>
      </c>
      <c r="F28" s="213">
        <v>639</v>
      </c>
      <c r="G28" s="214">
        <f t="shared" si="1"/>
        <v>102.7331189710611</v>
      </c>
      <c r="H28" s="215">
        <v>152</v>
      </c>
      <c r="I28" s="215">
        <v>147</v>
      </c>
      <c r="J28" s="214">
        <f t="shared" si="2"/>
        <v>96.710526315789465</v>
      </c>
      <c r="K28" s="213">
        <v>76</v>
      </c>
      <c r="L28" s="213">
        <v>54</v>
      </c>
      <c r="M28" s="214">
        <f t="shared" si="3"/>
        <v>71.05263157894737</v>
      </c>
      <c r="N28" s="215">
        <v>15</v>
      </c>
      <c r="O28" s="215">
        <v>15</v>
      </c>
      <c r="P28" s="214">
        <f t="shared" si="4"/>
        <v>100</v>
      </c>
      <c r="Q28" s="215">
        <v>247</v>
      </c>
      <c r="R28" s="215">
        <v>283</v>
      </c>
      <c r="S28" s="214">
        <f t="shared" si="5"/>
        <v>114.57489878542511</v>
      </c>
      <c r="T28" s="215">
        <v>822</v>
      </c>
      <c r="U28" s="215">
        <v>550</v>
      </c>
      <c r="V28" s="214">
        <f t="shared" si="6"/>
        <v>66.909975669099751</v>
      </c>
      <c r="W28" s="213">
        <v>408</v>
      </c>
      <c r="X28" s="213">
        <v>329</v>
      </c>
      <c r="Y28" s="214">
        <f t="shared" si="7"/>
        <v>80.637254901960787</v>
      </c>
      <c r="Z28" s="213">
        <v>337</v>
      </c>
      <c r="AA28" s="213">
        <v>287</v>
      </c>
      <c r="AB28" s="210">
        <f t="shared" si="8"/>
        <v>85.163204747774472</v>
      </c>
    </row>
    <row r="29" spans="1:28" x14ac:dyDescent="0.25">
      <c r="E29" s="49"/>
      <c r="Q29" s="85"/>
      <c r="R29" s="85"/>
      <c r="S29" s="87"/>
      <c r="T29" s="87"/>
      <c r="U29" s="87"/>
      <c r="V29" s="8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I8" sqref="I8:I26"/>
    </sheetView>
  </sheetViews>
  <sheetFormatPr defaultRowHeight="15" x14ac:dyDescent="0.25"/>
  <cols>
    <col min="1" max="1" width="19.5703125" customWidth="1"/>
    <col min="2" max="2" width="9.85546875" customWidth="1"/>
    <col min="3" max="3" width="10.140625" customWidth="1"/>
    <col min="4" max="4" width="14.140625" customWidth="1"/>
    <col min="5" max="5" width="10.5703125" customWidth="1"/>
    <col min="6" max="6" width="9.7109375" customWidth="1"/>
    <col min="7" max="7" width="14.140625" customWidth="1"/>
    <col min="8" max="8" width="10.28515625" customWidth="1"/>
    <col min="9" max="11" width="10.7109375" customWidth="1"/>
  </cols>
  <sheetData>
    <row r="1" spans="1:11" ht="43.5" customHeight="1" x14ac:dyDescent="0.25">
      <c r="A1" s="312" t="s">
        <v>108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x14ac:dyDescent="0.25">
      <c r="A2" s="58"/>
      <c r="B2" s="58"/>
      <c r="C2" s="78"/>
      <c r="D2" s="78"/>
      <c r="E2" s="78"/>
      <c r="F2" s="58"/>
      <c r="G2" s="78"/>
      <c r="H2" s="78"/>
      <c r="I2" s="78"/>
      <c r="J2" s="164"/>
      <c r="K2" s="58" t="s">
        <v>87</v>
      </c>
    </row>
    <row r="3" spans="1:11" x14ac:dyDescent="0.25">
      <c r="A3" s="290"/>
      <c r="B3" s="311" t="s">
        <v>8</v>
      </c>
      <c r="C3" s="311" t="s">
        <v>22</v>
      </c>
      <c r="D3" s="311" t="s">
        <v>88</v>
      </c>
      <c r="E3" s="311" t="s">
        <v>89</v>
      </c>
      <c r="F3" s="311" t="s">
        <v>90</v>
      </c>
      <c r="G3" s="311" t="s">
        <v>23</v>
      </c>
      <c r="H3" s="311" t="s">
        <v>11</v>
      </c>
      <c r="I3" s="311" t="s">
        <v>17</v>
      </c>
      <c r="J3" s="310" t="s">
        <v>91</v>
      </c>
      <c r="K3" s="311" t="s">
        <v>18</v>
      </c>
    </row>
    <row r="4" spans="1:11" x14ac:dyDescent="0.25">
      <c r="A4" s="291"/>
      <c r="B4" s="311"/>
      <c r="C4" s="311"/>
      <c r="D4" s="311"/>
      <c r="E4" s="311"/>
      <c r="F4" s="311"/>
      <c r="G4" s="311"/>
      <c r="H4" s="311"/>
      <c r="I4" s="311"/>
      <c r="J4" s="310"/>
      <c r="K4" s="311"/>
    </row>
    <row r="5" spans="1:11" ht="44.2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x14ac:dyDescent="0.25">
      <c r="A6" s="64" t="s">
        <v>4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</row>
    <row r="7" spans="1:11" x14ac:dyDescent="0.25">
      <c r="A7" s="66" t="s">
        <v>42</v>
      </c>
      <c r="B7" s="239">
        <v>28262</v>
      </c>
      <c r="C7" s="229">
        <f t="shared" ref="C7:I7" si="0">SUM(C8:C26)</f>
        <v>19010</v>
      </c>
      <c r="D7" s="229">
        <f t="shared" si="0"/>
        <v>4647</v>
      </c>
      <c r="E7" s="229">
        <f t="shared" si="0"/>
        <v>4201</v>
      </c>
      <c r="F7" s="229">
        <f t="shared" si="0"/>
        <v>383</v>
      </c>
      <c r="G7" s="229">
        <f t="shared" si="0"/>
        <v>328</v>
      </c>
      <c r="H7" s="229">
        <f t="shared" si="0"/>
        <v>11381</v>
      </c>
      <c r="I7" s="229">
        <f t="shared" si="0"/>
        <v>13797</v>
      </c>
      <c r="J7" s="229">
        <f>SUM(J8:J27)</f>
        <v>7915</v>
      </c>
      <c r="K7" s="229">
        <f>SUM(K8:K26)</f>
        <v>6564</v>
      </c>
    </row>
    <row r="8" spans="1:11" x14ac:dyDescent="0.25">
      <c r="A8" s="167" t="s">
        <v>43</v>
      </c>
      <c r="B8" s="230">
        <v>726</v>
      </c>
      <c r="C8" s="231">
        <v>676</v>
      </c>
      <c r="D8" s="232">
        <v>120</v>
      </c>
      <c r="E8" s="231">
        <v>120</v>
      </c>
      <c r="F8" s="231">
        <v>13</v>
      </c>
      <c r="G8" s="232">
        <v>0</v>
      </c>
      <c r="H8" s="232">
        <v>323</v>
      </c>
      <c r="I8" s="232">
        <v>309</v>
      </c>
      <c r="J8" s="231">
        <v>302</v>
      </c>
      <c r="K8" s="231">
        <v>268</v>
      </c>
    </row>
    <row r="9" spans="1:11" x14ac:dyDescent="0.25">
      <c r="A9" s="167" t="s">
        <v>44</v>
      </c>
      <c r="B9" s="230">
        <v>740</v>
      </c>
      <c r="C9" s="231">
        <v>599</v>
      </c>
      <c r="D9" s="232">
        <v>119</v>
      </c>
      <c r="E9" s="231">
        <v>119</v>
      </c>
      <c r="F9" s="231">
        <v>1</v>
      </c>
      <c r="G9" s="232">
        <v>7</v>
      </c>
      <c r="H9" s="232">
        <v>331</v>
      </c>
      <c r="I9" s="232">
        <v>390</v>
      </c>
      <c r="J9" s="231">
        <v>274</v>
      </c>
      <c r="K9" s="231">
        <v>248</v>
      </c>
    </row>
    <row r="10" spans="1:11" x14ac:dyDescent="0.25">
      <c r="A10" s="167" t="s">
        <v>45</v>
      </c>
      <c r="B10" s="230">
        <v>504</v>
      </c>
      <c r="C10" s="231">
        <v>470</v>
      </c>
      <c r="D10" s="232">
        <v>76</v>
      </c>
      <c r="E10" s="231">
        <v>76</v>
      </c>
      <c r="F10" s="231">
        <v>1</v>
      </c>
      <c r="G10" s="232">
        <v>0</v>
      </c>
      <c r="H10" s="232">
        <v>293</v>
      </c>
      <c r="I10" s="232">
        <v>281</v>
      </c>
      <c r="J10" s="231">
        <v>248</v>
      </c>
      <c r="K10" s="231">
        <v>195</v>
      </c>
    </row>
    <row r="11" spans="1:11" x14ac:dyDescent="0.25">
      <c r="A11" s="167" t="s">
        <v>46</v>
      </c>
      <c r="B11" s="230">
        <v>764</v>
      </c>
      <c r="C11" s="231">
        <v>646</v>
      </c>
      <c r="D11" s="232">
        <v>207</v>
      </c>
      <c r="E11" s="231">
        <v>204</v>
      </c>
      <c r="F11" s="231">
        <v>12</v>
      </c>
      <c r="G11" s="232">
        <v>10</v>
      </c>
      <c r="H11" s="232">
        <v>363</v>
      </c>
      <c r="I11" s="232">
        <v>239</v>
      </c>
      <c r="J11" s="231">
        <v>229</v>
      </c>
      <c r="K11" s="231">
        <v>194</v>
      </c>
    </row>
    <row r="12" spans="1:11" x14ac:dyDescent="0.25">
      <c r="A12" s="167" t="s">
        <v>47</v>
      </c>
      <c r="B12" s="230">
        <v>639</v>
      </c>
      <c r="C12" s="231">
        <v>520</v>
      </c>
      <c r="D12" s="232">
        <v>208</v>
      </c>
      <c r="E12" s="231">
        <v>176</v>
      </c>
      <c r="F12" s="231">
        <v>19</v>
      </c>
      <c r="G12" s="232">
        <v>56</v>
      </c>
      <c r="H12" s="232">
        <v>363</v>
      </c>
      <c r="I12" s="232">
        <v>284</v>
      </c>
      <c r="J12" s="231">
        <v>205</v>
      </c>
      <c r="K12" s="231">
        <v>193</v>
      </c>
    </row>
    <row r="13" spans="1:11" x14ac:dyDescent="0.25">
      <c r="A13" s="167" t="s">
        <v>48</v>
      </c>
      <c r="B13" s="230">
        <v>2049</v>
      </c>
      <c r="C13" s="231">
        <v>1380</v>
      </c>
      <c r="D13" s="232">
        <v>309</v>
      </c>
      <c r="E13" s="231">
        <v>309</v>
      </c>
      <c r="F13" s="231">
        <v>9</v>
      </c>
      <c r="G13" s="232">
        <v>14</v>
      </c>
      <c r="H13" s="232">
        <v>762</v>
      </c>
      <c r="I13" s="232">
        <v>1175</v>
      </c>
      <c r="J13" s="231">
        <v>545</v>
      </c>
      <c r="K13" s="231">
        <v>426</v>
      </c>
    </row>
    <row r="14" spans="1:11" x14ac:dyDescent="0.25">
      <c r="A14" s="167" t="s">
        <v>49</v>
      </c>
      <c r="B14" s="230">
        <v>450</v>
      </c>
      <c r="C14" s="231">
        <v>426</v>
      </c>
      <c r="D14" s="232">
        <v>55</v>
      </c>
      <c r="E14" s="231">
        <v>54</v>
      </c>
      <c r="F14" s="231">
        <v>1</v>
      </c>
      <c r="G14" s="232">
        <v>15</v>
      </c>
      <c r="H14" s="232">
        <v>218</v>
      </c>
      <c r="I14" s="232">
        <v>204</v>
      </c>
      <c r="J14" s="231">
        <v>202</v>
      </c>
      <c r="K14" s="231">
        <v>176</v>
      </c>
    </row>
    <row r="15" spans="1:11" x14ac:dyDescent="0.25">
      <c r="A15" s="167" t="s">
        <v>50</v>
      </c>
      <c r="B15" s="230">
        <v>518</v>
      </c>
      <c r="C15" s="231">
        <v>434</v>
      </c>
      <c r="D15" s="232">
        <v>93</v>
      </c>
      <c r="E15" s="231">
        <v>93</v>
      </c>
      <c r="F15" s="231">
        <v>3</v>
      </c>
      <c r="G15" s="232">
        <v>12</v>
      </c>
      <c r="H15" s="232">
        <v>280</v>
      </c>
      <c r="I15" s="232">
        <v>232</v>
      </c>
      <c r="J15" s="231">
        <v>181</v>
      </c>
      <c r="K15" s="231">
        <v>167</v>
      </c>
    </row>
    <row r="16" spans="1:11" x14ac:dyDescent="0.25">
      <c r="A16" s="167" t="s">
        <v>51</v>
      </c>
      <c r="B16" s="230">
        <v>1223</v>
      </c>
      <c r="C16" s="231">
        <v>554</v>
      </c>
      <c r="D16" s="232">
        <v>143</v>
      </c>
      <c r="E16" s="231">
        <v>142</v>
      </c>
      <c r="F16" s="231">
        <v>15</v>
      </c>
      <c r="G16" s="232">
        <v>15</v>
      </c>
      <c r="H16" s="232">
        <v>403</v>
      </c>
      <c r="I16" s="232">
        <v>888</v>
      </c>
      <c r="J16" s="231">
        <v>219</v>
      </c>
      <c r="K16" s="231">
        <v>171</v>
      </c>
    </row>
    <row r="17" spans="1:11" x14ac:dyDescent="0.25">
      <c r="A17" s="167" t="s">
        <v>52</v>
      </c>
      <c r="B17" s="230">
        <v>407</v>
      </c>
      <c r="C17" s="231">
        <v>357</v>
      </c>
      <c r="D17" s="232">
        <v>73</v>
      </c>
      <c r="E17" s="231">
        <v>71</v>
      </c>
      <c r="F17" s="231">
        <v>5</v>
      </c>
      <c r="G17" s="232">
        <v>4</v>
      </c>
      <c r="H17" s="232">
        <v>260</v>
      </c>
      <c r="I17" s="232">
        <v>209</v>
      </c>
      <c r="J17" s="231">
        <v>160</v>
      </c>
      <c r="K17" s="231">
        <v>129</v>
      </c>
    </row>
    <row r="18" spans="1:11" x14ac:dyDescent="0.25">
      <c r="A18" s="167" t="s">
        <v>53</v>
      </c>
      <c r="B18" s="230">
        <v>801</v>
      </c>
      <c r="C18" s="231">
        <v>389</v>
      </c>
      <c r="D18" s="232">
        <v>147</v>
      </c>
      <c r="E18" s="231">
        <v>143</v>
      </c>
      <c r="F18" s="231">
        <v>27</v>
      </c>
      <c r="G18" s="232">
        <v>19</v>
      </c>
      <c r="H18" s="232">
        <v>268</v>
      </c>
      <c r="I18" s="232">
        <v>404</v>
      </c>
      <c r="J18" s="231">
        <v>142</v>
      </c>
      <c r="K18" s="231">
        <v>132</v>
      </c>
    </row>
    <row r="19" spans="1:11" x14ac:dyDescent="0.25">
      <c r="A19" s="167" t="s">
        <v>54</v>
      </c>
      <c r="B19" s="230">
        <v>628</v>
      </c>
      <c r="C19" s="231">
        <v>568</v>
      </c>
      <c r="D19" s="232">
        <v>203</v>
      </c>
      <c r="E19" s="231">
        <v>188</v>
      </c>
      <c r="F19" s="231">
        <v>36</v>
      </c>
      <c r="G19" s="232">
        <v>25</v>
      </c>
      <c r="H19" s="232">
        <v>288</v>
      </c>
      <c r="I19" s="232">
        <v>234</v>
      </c>
      <c r="J19" s="231">
        <v>209</v>
      </c>
      <c r="K19" s="231">
        <v>193</v>
      </c>
    </row>
    <row r="20" spans="1:11" x14ac:dyDescent="0.25">
      <c r="A20" s="167" t="s">
        <v>55</v>
      </c>
      <c r="B20" s="230">
        <v>545</v>
      </c>
      <c r="C20" s="231">
        <v>531</v>
      </c>
      <c r="D20" s="232">
        <v>106</v>
      </c>
      <c r="E20" s="231">
        <v>105</v>
      </c>
      <c r="F20" s="231">
        <v>15</v>
      </c>
      <c r="G20" s="232">
        <v>0</v>
      </c>
      <c r="H20" s="232">
        <v>373</v>
      </c>
      <c r="I20" s="232">
        <v>270</v>
      </c>
      <c r="J20" s="231">
        <v>257</v>
      </c>
      <c r="K20" s="231">
        <v>211</v>
      </c>
    </row>
    <row r="21" spans="1:11" x14ac:dyDescent="0.25">
      <c r="A21" s="167" t="s">
        <v>56</v>
      </c>
      <c r="B21" s="230">
        <v>6482</v>
      </c>
      <c r="C21" s="231">
        <v>4087</v>
      </c>
      <c r="D21" s="232">
        <v>1117</v>
      </c>
      <c r="E21" s="231">
        <v>955</v>
      </c>
      <c r="F21" s="231">
        <v>59</v>
      </c>
      <c r="G21" s="232">
        <v>4</v>
      </c>
      <c r="H21" s="232">
        <v>2416</v>
      </c>
      <c r="I21" s="232">
        <v>3737</v>
      </c>
      <c r="J21" s="231">
        <v>1556</v>
      </c>
      <c r="K21" s="231">
        <v>1353</v>
      </c>
    </row>
    <row r="22" spans="1:11" x14ac:dyDescent="0.25">
      <c r="A22" s="167" t="s">
        <v>57</v>
      </c>
      <c r="B22" s="230">
        <v>4407</v>
      </c>
      <c r="C22" s="231">
        <v>1955</v>
      </c>
      <c r="D22" s="232">
        <v>437</v>
      </c>
      <c r="E22" s="231">
        <v>333</v>
      </c>
      <c r="F22" s="231">
        <v>70</v>
      </c>
      <c r="G22" s="232">
        <v>65</v>
      </c>
      <c r="H22" s="232">
        <v>1290</v>
      </c>
      <c r="I22" s="232">
        <v>1014</v>
      </c>
      <c r="J22" s="231">
        <v>955</v>
      </c>
      <c r="K22" s="231">
        <v>830</v>
      </c>
    </row>
    <row r="23" spans="1:11" x14ac:dyDescent="0.25">
      <c r="A23" s="167" t="s">
        <v>58</v>
      </c>
      <c r="B23" s="230">
        <v>2625</v>
      </c>
      <c r="C23" s="231">
        <v>2175</v>
      </c>
      <c r="D23" s="232">
        <v>481</v>
      </c>
      <c r="E23" s="231">
        <v>427</v>
      </c>
      <c r="F23" s="231">
        <v>53</v>
      </c>
      <c r="G23" s="232">
        <v>59</v>
      </c>
      <c r="H23" s="232">
        <v>1321</v>
      </c>
      <c r="I23" s="232">
        <v>1211</v>
      </c>
      <c r="J23" s="231">
        <v>904</v>
      </c>
      <c r="K23" s="231">
        <v>551</v>
      </c>
    </row>
    <row r="24" spans="1:11" x14ac:dyDescent="0.25">
      <c r="A24" s="167" t="s">
        <v>59</v>
      </c>
      <c r="B24" s="230">
        <v>2075</v>
      </c>
      <c r="C24" s="231">
        <v>1224</v>
      </c>
      <c r="D24" s="232">
        <v>320</v>
      </c>
      <c r="E24" s="231">
        <v>278</v>
      </c>
      <c r="F24" s="231">
        <v>11</v>
      </c>
      <c r="G24" s="232">
        <v>20</v>
      </c>
      <c r="H24" s="232">
        <v>603</v>
      </c>
      <c r="I24" s="232">
        <v>1359</v>
      </c>
      <c r="J24" s="231">
        <v>536</v>
      </c>
      <c r="K24" s="231">
        <v>455</v>
      </c>
    </row>
    <row r="25" spans="1:11" x14ac:dyDescent="0.25">
      <c r="A25" s="167" t="s">
        <v>60</v>
      </c>
      <c r="B25" s="230">
        <v>1296</v>
      </c>
      <c r="C25" s="231">
        <v>901</v>
      </c>
      <c r="D25" s="232">
        <v>183</v>
      </c>
      <c r="E25" s="231">
        <v>168</v>
      </c>
      <c r="F25" s="231">
        <v>16</v>
      </c>
      <c r="G25" s="232">
        <v>0</v>
      </c>
      <c r="H25" s="232">
        <v>612</v>
      </c>
      <c r="I25" s="232">
        <v>694</v>
      </c>
      <c r="J25" s="231">
        <v>364</v>
      </c>
      <c r="K25" s="231">
        <v>304</v>
      </c>
    </row>
    <row r="26" spans="1:11" x14ac:dyDescent="0.25">
      <c r="A26" s="167" t="s">
        <v>61</v>
      </c>
      <c r="B26" s="230">
        <v>1383</v>
      </c>
      <c r="C26" s="231">
        <v>1118</v>
      </c>
      <c r="D26" s="232">
        <v>250</v>
      </c>
      <c r="E26" s="231">
        <v>240</v>
      </c>
      <c r="F26" s="231">
        <v>17</v>
      </c>
      <c r="G26" s="232">
        <v>3</v>
      </c>
      <c r="H26" s="232">
        <v>614</v>
      </c>
      <c r="I26" s="232">
        <v>663</v>
      </c>
      <c r="J26" s="231">
        <v>427</v>
      </c>
      <c r="K26" s="231">
        <v>368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I9" sqref="I9:I27"/>
    </sheetView>
  </sheetViews>
  <sheetFormatPr defaultRowHeight="15" x14ac:dyDescent="0.25"/>
  <cols>
    <col min="1" max="1" width="20.85546875" customWidth="1"/>
    <col min="3" max="3" width="10.85546875" customWidth="1"/>
    <col min="4" max="4" width="13.28515625" customWidth="1"/>
    <col min="5" max="5" width="10.140625" customWidth="1"/>
    <col min="7" max="7" width="12" customWidth="1"/>
    <col min="8" max="8" width="11.28515625" customWidth="1"/>
    <col min="10" max="10" width="10" customWidth="1"/>
  </cols>
  <sheetData>
    <row r="1" spans="1:11" ht="11.25" customHeight="1" x14ac:dyDescent="0.25">
      <c r="A1" s="72"/>
      <c r="B1" s="72"/>
      <c r="C1" s="71"/>
      <c r="D1" s="71"/>
      <c r="E1" s="71"/>
      <c r="F1" s="71"/>
      <c r="G1" s="71"/>
      <c r="H1" s="71"/>
      <c r="I1" s="70"/>
      <c r="J1" s="71"/>
      <c r="K1" s="71"/>
    </row>
    <row r="2" spans="1:11" ht="48.75" customHeight="1" x14ac:dyDescent="0.3">
      <c r="A2" s="309" t="s">
        <v>109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x14ac:dyDescent="0.25">
      <c r="A3" s="58"/>
      <c r="B3" s="58"/>
      <c r="C3" s="78"/>
      <c r="D3" s="78"/>
      <c r="E3" s="78"/>
      <c r="F3" s="58"/>
      <c r="G3" s="78"/>
      <c r="H3" s="78"/>
      <c r="I3" s="78"/>
      <c r="J3" s="164"/>
      <c r="K3" s="58" t="s">
        <v>87</v>
      </c>
    </row>
    <row r="4" spans="1:11" ht="23.25" customHeight="1" x14ac:dyDescent="0.25">
      <c r="A4" s="290"/>
      <c r="B4" s="311" t="s">
        <v>8</v>
      </c>
      <c r="C4" s="311" t="s">
        <v>22</v>
      </c>
      <c r="D4" s="311" t="s">
        <v>88</v>
      </c>
      <c r="E4" s="311" t="s">
        <v>89</v>
      </c>
      <c r="F4" s="311" t="s">
        <v>90</v>
      </c>
      <c r="G4" s="311" t="s">
        <v>23</v>
      </c>
      <c r="H4" s="311" t="s">
        <v>93</v>
      </c>
      <c r="I4" s="311" t="s">
        <v>17</v>
      </c>
      <c r="J4" s="310" t="s">
        <v>91</v>
      </c>
      <c r="K4" s="311" t="s">
        <v>18</v>
      </c>
    </row>
    <row r="5" spans="1:11" ht="19.5" customHeight="1" x14ac:dyDescent="0.25">
      <c r="A5" s="291"/>
      <c r="B5" s="311"/>
      <c r="C5" s="311"/>
      <c r="D5" s="311"/>
      <c r="E5" s="311"/>
      <c r="F5" s="311"/>
      <c r="G5" s="311"/>
      <c r="H5" s="311"/>
      <c r="I5" s="311"/>
      <c r="J5" s="310"/>
      <c r="K5" s="311"/>
    </row>
    <row r="6" spans="1:11" ht="27.75" customHeight="1" x14ac:dyDescent="0.25">
      <c r="A6" s="291"/>
      <c r="B6" s="311"/>
      <c r="C6" s="311"/>
      <c r="D6" s="311"/>
      <c r="E6" s="311"/>
      <c r="F6" s="311"/>
      <c r="G6" s="311"/>
      <c r="H6" s="311"/>
      <c r="I6" s="311"/>
      <c r="J6" s="310"/>
      <c r="K6" s="311"/>
    </row>
    <row r="7" spans="1:11" x14ac:dyDescent="0.25">
      <c r="A7" s="64" t="s">
        <v>4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</row>
    <row r="8" spans="1:11" x14ac:dyDescent="0.25">
      <c r="A8" s="66" t="s">
        <v>42</v>
      </c>
      <c r="B8" s="228">
        <v>24639</v>
      </c>
      <c r="C8" s="233">
        <f t="shared" ref="C8:K8" si="0">SUM(C9:C27)</f>
        <v>14776</v>
      </c>
      <c r="D8" s="233">
        <f t="shared" si="0"/>
        <v>5328</v>
      </c>
      <c r="E8" s="233">
        <f t="shared" si="0"/>
        <v>4754</v>
      </c>
      <c r="F8" s="233">
        <f t="shared" si="0"/>
        <v>1428</v>
      </c>
      <c r="G8" s="233">
        <f t="shared" si="0"/>
        <v>522</v>
      </c>
      <c r="H8" s="233">
        <f t="shared" si="0"/>
        <v>8681</v>
      </c>
      <c r="I8" s="233">
        <f t="shared" si="0"/>
        <v>11567</v>
      </c>
      <c r="J8" s="233">
        <f t="shared" si="0"/>
        <v>5186</v>
      </c>
      <c r="K8" s="233">
        <f t="shared" si="0"/>
        <v>4593</v>
      </c>
    </row>
    <row r="9" spans="1:11" x14ac:dyDescent="0.25">
      <c r="A9" s="167" t="s">
        <v>43</v>
      </c>
      <c r="B9" s="230">
        <v>737</v>
      </c>
      <c r="C9" s="234">
        <v>684</v>
      </c>
      <c r="D9" s="235">
        <v>206</v>
      </c>
      <c r="E9" s="234">
        <v>206</v>
      </c>
      <c r="F9" s="234">
        <v>77</v>
      </c>
      <c r="G9" s="235">
        <v>10</v>
      </c>
      <c r="H9" s="235">
        <v>373</v>
      </c>
      <c r="I9" s="235">
        <v>282</v>
      </c>
      <c r="J9" s="234">
        <v>276</v>
      </c>
      <c r="K9" s="234">
        <v>248</v>
      </c>
    </row>
    <row r="10" spans="1:11" x14ac:dyDescent="0.25">
      <c r="A10" s="167" t="s">
        <v>44</v>
      </c>
      <c r="B10" s="230">
        <v>726</v>
      </c>
      <c r="C10" s="234">
        <v>543</v>
      </c>
      <c r="D10" s="235">
        <v>263</v>
      </c>
      <c r="E10" s="234">
        <v>262</v>
      </c>
      <c r="F10" s="234">
        <v>127</v>
      </c>
      <c r="G10" s="235">
        <v>41</v>
      </c>
      <c r="H10" s="235">
        <v>368</v>
      </c>
      <c r="I10" s="235">
        <v>306</v>
      </c>
      <c r="J10" s="234">
        <v>154</v>
      </c>
      <c r="K10" s="234">
        <v>137</v>
      </c>
    </row>
    <row r="11" spans="1:11" x14ac:dyDescent="0.25">
      <c r="A11" s="167" t="s">
        <v>45</v>
      </c>
      <c r="B11" s="230">
        <v>600</v>
      </c>
      <c r="C11" s="234">
        <v>560</v>
      </c>
      <c r="D11" s="235">
        <v>181</v>
      </c>
      <c r="E11" s="234">
        <v>181</v>
      </c>
      <c r="F11" s="234">
        <v>51</v>
      </c>
      <c r="G11" s="235">
        <v>13</v>
      </c>
      <c r="H11" s="235">
        <v>335</v>
      </c>
      <c r="I11" s="235">
        <v>301</v>
      </c>
      <c r="J11" s="234">
        <v>261</v>
      </c>
      <c r="K11" s="234">
        <v>232</v>
      </c>
    </row>
    <row r="12" spans="1:11" x14ac:dyDescent="0.25">
      <c r="A12" s="167" t="s">
        <v>46</v>
      </c>
      <c r="B12" s="230">
        <v>833</v>
      </c>
      <c r="C12" s="234">
        <v>686</v>
      </c>
      <c r="D12" s="235">
        <v>343</v>
      </c>
      <c r="E12" s="234">
        <v>341</v>
      </c>
      <c r="F12" s="234">
        <v>113</v>
      </c>
      <c r="G12" s="235">
        <v>35</v>
      </c>
      <c r="H12" s="235">
        <v>378</v>
      </c>
      <c r="I12" s="235">
        <v>190</v>
      </c>
      <c r="J12" s="234">
        <v>177</v>
      </c>
      <c r="K12" s="234">
        <v>166</v>
      </c>
    </row>
    <row r="13" spans="1:11" x14ac:dyDescent="0.25">
      <c r="A13" s="167" t="s">
        <v>47</v>
      </c>
      <c r="B13" s="230">
        <v>554</v>
      </c>
      <c r="C13" s="234">
        <v>371</v>
      </c>
      <c r="D13" s="235">
        <v>168</v>
      </c>
      <c r="E13" s="234">
        <v>146</v>
      </c>
      <c r="F13" s="234">
        <v>31</v>
      </c>
      <c r="G13" s="235">
        <v>63</v>
      </c>
      <c r="H13" s="235">
        <v>264</v>
      </c>
      <c r="I13" s="235">
        <v>285</v>
      </c>
      <c r="J13" s="234">
        <v>132</v>
      </c>
      <c r="K13" s="234">
        <v>129</v>
      </c>
    </row>
    <row r="14" spans="1:11" x14ac:dyDescent="0.25">
      <c r="A14" s="167" t="s">
        <v>48</v>
      </c>
      <c r="B14" s="230">
        <v>1921</v>
      </c>
      <c r="C14" s="234">
        <v>1000</v>
      </c>
      <c r="D14" s="235">
        <v>281</v>
      </c>
      <c r="E14" s="234">
        <v>281</v>
      </c>
      <c r="F14" s="234">
        <v>101</v>
      </c>
      <c r="G14" s="235">
        <v>39</v>
      </c>
      <c r="H14" s="235">
        <v>531</v>
      </c>
      <c r="I14" s="235">
        <v>1249</v>
      </c>
      <c r="J14" s="234">
        <v>362</v>
      </c>
      <c r="K14" s="234">
        <v>312</v>
      </c>
    </row>
    <row r="15" spans="1:11" x14ac:dyDescent="0.25">
      <c r="A15" s="167" t="s">
        <v>49</v>
      </c>
      <c r="B15" s="230">
        <v>530</v>
      </c>
      <c r="C15" s="234">
        <v>509</v>
      </c>
      <c r="D15" s="235">
        <v>238</v>
      </c>
      <c r="E15" s="234">
        <v>235</v>
      </c>
      <c r="F15" s="234">
        <v>111</v>
      </c>
      <c r="G15" s="235">
        <v>20</v>
      </c>
      <c r="H15" s="235">
        <v>203</v>
      </c>
      <c r="I15" s="235">
        <v>176</v>
      </c>
      <c r="J15" s="234">
        <v>174</v>
      </c>
      <c r="K15" s="234">
        <v>153</v>
      </c>
    </row>
    <row r="16" spans="1:11" x14ac:dyDescent="0.25">
      <c r="A16" s="167" t="s">
        <v>50</v>
      </c>
      <c r="B16" s="230">
        <v>695</v>
      </c>
      <c r="C16" s="234">
        <v>575</v>
      </c>
      <c r="D16" s="235">
        <v>260</v>
      </c>
      <c r="E16" s="234">
        <v>259</v>
      </c>
      <c r="F16" s="234">
        <v>74</v>
      </c>
      <c r="G16" s="235">
        <v>24</v>
      </c>
      <c r="H16" s="235">
        <v>346</v>
      </c>
      <c r="I16" s="235">
        <v>264</v>
      </c>
      <c r="J16" s="234">
        <v>181</v>
      </c>
      <c r="K16" s="234">
        <v>169</v>
      </c>
    </row>
    <row r="17" spans="1:11" x14ac:dyDescent="0.25">
      <c r="A17" s="167" t="s">
        <v>51</v>
      </c>
      <c r="B17" s="230">
        <v>1363</v>
      </c>
      <c r="C17" s="234">
        <v>535</v>
      </c>
      <c r="D17" s="235">
        <v>208</v>
      </c>
      <c r="E17" s="234">
        <v>203</v>
      </c>
      <c r="F17" s="234">
        <v>51</v>
      </c>
      <c r="G17" s="235">
        <v>11</v>
      </c>
      <c r="H17" s="235">
        <v>381</v>
      </c>
      <c r="I17" s="235">
        <v>989</v>
      </c>
      <c r="J17" s="234">
        <v>161</v>
      </c>
      <c r="K17" s="234">
        <v>128</v>
      </c>
    </row>
    <row r="18" spans="1:11" x14ac:dyDescent="0.25">
      <c r="A18" s="167" t="s">
        <v>52</v>
      </c>
      <c r="B18" s="230">
        <v>351</v>
      </c>
      <c r="C18" s="234">
        <v>271</v>
      </c>
      <c r="D18" s="235">
        <v>61</v>
      </c>
      <c r="E18" s="234">
        <v>60</v>
      </c>
      <c r="F18" s="234">
        <v>19</v>
      </c>
      <c r="G18" s="235">
        <v>0</v>
      </c>
      <c r="H18" s="235">
        <v>192</v>
      </c>
      <c r="I18" s="235">
        <v>208</v>
      </c>
      <c r="J18" s="234">
        <v>127</v>
      </c>
      <c r="K18" s="234">
        <v>114</v>
      </c>
    </row>
    <row r="19" spans="1:11" x14ac:dyDescent="0.25">
      <c r="A19" s="167" t="s">
        <v>53</v>
      </c>
      <c r="B19" s="230">
        <v>978</v>
      </c>
      <c r="C19" s="234">
        <v>550</v>
      </c>
      <c r="D19" s="235">
        <v>283</v>
      </c>
      <c r="E19" s="234">
        <v>282</v>
      </c>
      <c r="F19" s="234">
        <v>120</v>
      </c>
      <c r="G19" s="235">
        <v>93</v>
      </c>
      <c r="H19" s="235">
        <v>434</v>
      </c>
      <c r="I19" s="235">
        <v>457</v>
      </c>
      <c r="J19" s="234">
        <v>179</v>
      </c>
      <c r="K19" s="234">
        <v>171</v>
      </c>
    </row>
    <row r="20" spans="1:11" x14ac:dyDescent="0.25">
      <c r="A20" s="167" t="s">
        <v>54</v>
      </c>
      <c r="B20" s="230">
        <v>524</v>
      </c>
      <c r="C20" s="234">
        <v>410</v>
      </c>
      <c r="D20" s="235">
        <v>175</v>
      </c>
      <c r="E20" s="234">
        <v>132</v>
      </c>
      <c r="F20" s="234">
        <v>23</v>
      </c>
      <c r="G20" s="235">
        <v>7</v>
      </c>
      <c r="H20" s="235">
        <v>229</v>
      </c>
      <c r="I20" s="235">
        <v>196</v>
      </c>
      <c r="J20" s="234">
        <v>142</v>
      </c>
      <c r="K20" s="234">
        <v>138</v>
      </c>
    </row>
    <row r="21" spans="1:11" x14ac:dyDescent="0.25">
      <c r="A21" s="167" t="s">
        <v>55</v>
      </c>
      <c r="B21" s="230">
        <v>404</v>
      </c>
      <c r="C21" s="234">
        <v>363</v>
      </c>
      <c r="D21" s="235">
        <v>85</v>
      </c>
      <c r="E21" s="234">
        <v>85</v>
      </c>
      <c r="F21" s="234">
        <v>18</v>
      </c>
      <c r="G21" s="235">
        <v>7</v>
      </c>
      <c r="H21" s="235">
        <v>264</v>
      </c>
      <c r="I21" s="235">
        <v>199</v>
      </c>
      <c r="J21" s="234">
        <v>163</v>
      </c>
      <c r="K21" s="234">
        <v>144</v>
      </c>
    </row>
    <row r="22" spans="1:11" x14ac:dyDescent="0.25">
      <c r="A22" s="167" t="s">
        <v>56</v>
      </c>
      <c r="B22" s="230">
        <v>4850</v>
      </c>
      <c r="C22" s="234">
        <v>2647</v>
      </c>
      <c r="D22" s="235">
        <v>835</v>
      </c>
      <c r="E22" s="234">
        <v>630</v>
      </c>
      <c r="F22" s="234">
        <v>26</v>
      </c>
      <c r="G22" s="235">
        <v>4</v>
      </c>
      <c r="H22" s="235">
        <v>1460</v>
      </c>
      <c r="I22" s="235">
        <v>2819</v>
      </c>
      <c r="J22" s="234">
        <v>848</v>
      </c>
      <c r="K22" s="234">
        <v>740</v>
      </c>
    </row>
    <row r="23" spans="1:11" x14ac:dyDescent="0.25">
      <c r="A23" s="167" t="s">
        <v>57</v>
      </c>
      <c r="B23" s="230">
        <v>3732</v>
      </c>
      <c r="C23" s="234">
        <v>1264</v>
      </c>
      <c r="D23" s="235">
        <v>531</v>
      </c>
      <c r="E23" s="234">
        <v>414</v>
      </c>
      <c r="F23" s="234">
        <v>170</v>
      </c>
      <c r="G23" s="235">
        <v>77</v>
      </c>
      <c r="H23" s="235">
        <v>815</v>
      </c>
      <c r="I23" s="235">
        <v>486</v>
      </c>
      <c r="J23" s="234">
        <v>425</v>
      </c>
      <c r="K23" s="234">
        <v>384</v>
      </c>
    </row>
    <row r="24" spans="1:11" x14ac:dyDescent="0.25">
      <c r="A24" s="167" t="s">
        <v>58</v>
      </c>
      <c r="B24" s="230">
        <v>1750</v>
      </c>
      <c r="C24" s="234">
        <v>1195</v>
      </c>
      <c r="D24" s="235">
        <v>405</v>
      </c>
      <c r="E24" s="234">
        <v>307</v>
      </c>
      <c r="F24" s="234">
        <v>63</v>
      </c>
      <c r="G24" s="235">
        <v>13</v>
      </c>
      <c r="H24" s="235">
        <v>713</v>
      </c>
      <c r="I24" s="235">
        <v>796</v>
      </c>
      <c r="J24" s="234">
        <v>427</v>
      </c>
      <c r="K24" s="234">
        <v>348</v>
      </c>
    </row>
    <row r="25" spans="1:11" x14ac:dyDescent="0.25">
      <c r="A25" s="167" t="s">
        <v>59</v>
      </c>
      <c r="B25" s="230">
        <v>1758</v>
      </c>
      <c r="C25" s="234">
        <v>938</v>
      </c>
      <c r="D25" s="235">
        <v>358</v>
      </c>
      <c r="E25" s="234">
        <v>300</v>
      </c>
      <c r="F25" s="234">
        <v>84</v>
      </c>
      <c r="G25" s="235">
        <v>32</v>
      </c>
      <c r="H25" s="235">
        <v>346</v>
      </c>
      <c r="I25" s="235">
        <v>1131</v>
      </c>
      <c r="J25" s="234">
        <v>352</v>
      </c>
      <c r="K25" s="234">
        <v>323</v>
      </c>
    </row>
    <row r="26" spans="1:11" x14ac:dyDescent="0.25">
      <c r="A26" s="167" t="s">
        <v>60</v>
      </c>
      <c r="B26" s="230">
        <v>1337</v>
      </c>
      <c r="C26" s="234">
        <v>911</v>
      </c>
      <c r="D26" s="235">
        <v>247</v>
      </c>
      <c r="E26" s="234">
        <v>236</v>
      </c>
      <c r="F26" s="234">
        <v>104</v>
      </c>
      <c r="G26" s="235">
        <v>16</v>
      </c>
      <c r="H26" s="235">
        <v>607</v>
      </c>
      <c r="I26" s="235">
        <v>743</v>
      </c>
      <c r="J26" s="234">
        <v>370</v>
      </c>
      <c r="K26" s="234">
        <v>319</v>
      </c>
    </row>
    <row r="27" spans="1:11" x14ac:dyDescent="0.25">
      <c r="A27" s="167" t="s">
        <v>61</v>
      </c>
      <c r="B27" s="230">
        <v>996</v>
      </c>
      <c r="C27" s="234">
        <v>764</v>
      </c>
      <c r="D27" s="235">
        <v>200</v>
      </c>
      <c r="E27" s="234">
        <v>194</v>
      </c>
      <c r="F27" s="234">
        <v>65</v>
      </c>
      <c r="G27" s="235">
        <v>17</v>
      </c>
      <c r="H27" s="235">
        <v>442</v>
      </c>
      <c r="I27" s="235">
        <v>490</v>
      </c>
      <c r="J27" s="234">
        <v>275</v>
      </c>
      <c r="K27" s="234">
        <v>238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2.75" x14ac:dyDescent="0.2"/>
  <cols>
    <col min="1" max="1" width="57.42578125" style="134" customWidth="1"/>
    <col min="2" max="3" width="13.7109375" style="18" customWidth="1"/>
    <col min="4" max="4" width="8.7109375" style="134" customWidth="1"/>
    <col min="5" max="5" width="10.42578125" style="134" customWidth="1"/>
    <col min="6" max="7" width="13.710937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2" width="11.7109375" style="134" customWidth="1"/>
    <col min="13" max="16384" width="8" style="134"/>
  </cols>
  <sheetData>
    <row r="1" spans="1:19" ht="27" customHeight="1" x14ac:dyDescent="0.2">
      <c r="A1" s="313" t="s">
        <v>69</v>
      </c>
      <c r="B1" s="313"/>
      <c r="C1" s="313"/>
      <c r="D1" s="313"/>
      <c r="E1" s="313"/>
      <c r="F1" s="313"/>
      <c r="G1" s="313"/>
      <c r="H1" s="313"/>
      <c r="I1" s="313"/>
      <c r="J1" s="147"/>
    </row>
    <row r="2" spans="1:19" ht="23.25" customHeight="1" x14ac:dyDescent="0.2">
      <c r="A2" s="314" t="s">
        <v>31</v>
      </c>
      <c r="B2" s="313"/>
      <c r="C2" s="313"/>
      <c r="D2" s="313"/>
      <c r="E2" s="313"/>
      <c r="F2" s="313"/>
      <c r="G2" s="313"/>
      <c r="H2" s="313"/>
      <c r="I2" s="313"/>
      <c r="J2" s="147"/>
    </row>
    <row r="3" spans="1:19" ht="13.5" customHeight="1" x14ac:dyDescent="0.2">
      <c r="A3" s="315"/>
      <c r="B3" s="315"/>
      <c r="C3" s="315"/>
      <c r="D3" s="315"/>
      <c r="E3" s="315"/>
    </row>
    <row r="4" spans="1:19" s="113" customFormat="1" ht="30.75" customHeight="1" x14ac:dyDescent="0.25">
      <c r="A4" s="244" t="s">
        <v>0</v>
      </c>
      <c r="B4" s="316" t="s">
        <v>32</v>
      </c>
      <c r="C4" s="317"/>
      <c r="D4" s="317"/>
      <c r="E4" s="318"/>
      <c r="F4" s="316" t="s">
        <v>33</v>
      </c>
      <c r="G4" s="317"/>
      <c r="H4" s="317"/>
      <c r="I4" s="318"/>
      <c r="J4" s="148"/>
    </row>
    <row r="5" spans="1:19" s="113" customFormat="1" ht="23.25" customHeight="1" x14ac:dyDescent="0.25">
      <c r="A5" s="308"/>
      <c r="B5" s="250" t="s">
        <v>97</v>
      </c>
      <c r="C5" s="250" t="s">
        <v>98</v>
      </c>
      <c r="D5" s="247" t="s">
        <v>2</v>
      </c>
      <c r="E5" s="248"/>
      <c r="F5" s="250" t="s">
        <v>97</v>
      </c>
      <c r="G5" s="250" t="s">
        <v>98</v>
      </c>
      <c r="H5" s="247" t="s">
        <v>2</v>
      </c>
      <c r="I5" s="248"/>
      <c r="J5" s="149"/>
    </row>
    <row r="6" spans="1:19" s="113" customFormat="1" ht="36.75" customHeight="1" x14ac:dyDescent="0.25">
      <c r="A6" s="245"/>
      <c r="B6" s="251"/>
      <c r="C6" s="251"/>
      <c r="D6" s="5" t="s">
        <v>3</v>
      </c>
      <c r="E6" s="6" t="s">
        <v>82</v>
      </c>
      <c r="F6" s="251"/>
      <c r="G6" s="251"/>
      <c r="H6" s="5" t="s">
        <v>3</v>
      </c>
      <c r="I6" s="6" t="s">
        <v>82</v>
      </c>
      <c r="J6" s="150"/>
    </row>
    <row r="7" spans="1:19" s="135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1"/>
    </row>
    <row r="8" spans="1:19" s="135" customFormat="1" ht="37.9" customHeight="1" x14ac:dyDescent="0.25">
      <c r="A8" s="136" t="s">
        <v>70</v>
      </c>
      <c r="B8" s="168">
        <v>39245</v>
      </c>
      <c r="C8" s="168">
        <v>35515</v>
      </c>
      <c r="D8" s="152">
        <f>C8/B8*100</f>
        <v>90.49560453560963</v>
      </c>
      <c r="E8" s="183">
        <f>C8-B8</f>
        <v>-3730</v>
      </c>
      <c r="F8" s="168">
        <v>18281</v>
      </c>
      <c r="G8" s="168">
        <v>17386</v>
      </c>
      <c r="H8" s="152">
        <f>G8/F8*100</f>
        <v>95.104206553252013</v>
      </c>
      <c r="I8" s="183">
        <f>G8-F8</f>
        <v>-895</v>
      </c>
      <c r="J8" s="153"/>
      <c r="K8" s="27"/>
      <c r="L8" s="27"/>
      <c r="M8" s="137"/>
      <c r="R8" s="154"/>
      <c r="S8" s="154"/>
    </row>
    <row r="9" spans="1:19" s="113" customFormat="1" ht="37.9" customHeight="1" x14ac:dyDescent="0.25">
      <c r="A9" s="136" t="s">
        <v>75</v>
      </c>
      <c r="B9" s="168">
        <v>25162</v>
      </c>
      <c r="C9" s="168">
        <v>21955</v>
      </c>
      <c r="D9" s="152">
        <f t="shared" ref="D9:D13" si="0">C9/B9*100</f>
        <v>87.254590255146653</v>
      </c>
      <c r="E9" s="183">
        <f t="shared" ref="E9:E13" si="1">C9-B9</f>
        <v>-3207</v>
      </c>
      <c r="F9" s="168">
        <v>12702</v>
      </c>
      <c r="G9" s="168">
        <v>11831</v>
      </c>
      <c r="H9" s="152">
        <f t="shared" ref="H9:H13" si="2">G9/F9*100</f>
        <v>93.142812155566062</v>
      </c>
      <c r="I9" s="183">
        <f t="shared" ref="I9:I13" si="3">G9-F9</f>
        <v>-871</v>
      </c>
      <c r="J9" s="153"/>
      <c r="K9" s="27"/>
      <c r="L9" s="27"/>
      <c r="M9" s="138"/>
      <c r="R9" s="154"/>
      <c r="S9" s="154"/>
    </row>
    <row r="10" spans="1:19" s="113" customFormat="1" ht="45" customHeight="1" x14ac:dyDescent="0.25">
      <c r="A10" s="139" t="s">
        <v>72</v>
      </c>
      <c r="B10" s="168">
        <v>6553</v>
      </c>
      <c r="C10" s="168">
        <v>6200</v>
      </c>
      <c r="D10" s="152">
        <f t="shared" si="0"/>
        <v>94.61315428048222</v>
      </c>
      <c r="E10" s="183">
        <f t="shared" si="1"/>
        <v>-353</v>
      </c>
      <c r="F10" s="168">
        <v>4283</v>
      </c>
      <c r="G10" s="168">
        <v>3765</v>
      </c>
      <c r="H10" s="152">
        <f t="shared" si="2"/>
        <v>87.90567359327575</v>
      </c>
      <c r="I10" s="183">
        <f t="shared" si="3"/>
        <v>-518</v>
      </c>
      <c r="J10" s="153"/>
      <c r="K10" s="27"/>
      <c r="L10" s="27"/>
      <c r="M10" s="138"/>
      <c r="R10" s="154"/>
      <c r="S10" s="154"/>
    </row>
    <row r="11" spans="1:19" s="113" customFormat="1" ht="37.9" customHeight="1" x14ac:dyDescent="0.25">
      <c r="A11" s="136" t="s">
        <v>73</v>
      </c>
      <c r="B11" s="168">
        <v>659</v>
      </c>
      <c r="C11" s="168">
        <v>651</v>
      </c>
      <c r="D11" s="152">
        <f t="shared" si="0"/>
        <v>98.786039453717763</v>
      </c>
      <c r="E11" s="183">
        <f t="shared" si="1"/>
        <v>-8</v>
      </c>
      <c r="F11" s="168">
        <v>1325</v>
      </c>
      <c r="G11" s="168">
        <v>1160</v>
      </c>
      <c r="H11" s="152">
        <f t="shared" si="2"/>
        <v>87.547169811320757</v>
      </c>
      <c r="I11" s="183">
        <f t="shared" si="3"/>
        <v>-165</v>
      </c>
      <c r="J11" s="153"/>
      <c r="K11" s="27"/>
      <c r="L11" s="27"/>
      <c r="M11" s="138"/>
      <c r="R11" s="154"/>
      <c r="S11" s="154"/>
    </row>
    <row r="12" spans="1:19" s="113" customFormat="1" ht="45.75" customHeight="1" x14ac:dyDescent="0.25">
      <c r="A12" s="136" t="s">
        <v>34</v>
      </c>
      <c r="B12" s="168">
        <v>647</v>
      </c>
      <c r="C12" s="168">
        <v>384</v>
      </c>
      <c r="D12" s="152">
        <f t="shared" si="0"/>
        <v>59.350850077279752</v>
      </c>
      <c r="E12" s="183">
        <f t="shared" si="1"/>
        <v>-263</v>
      </c>
      <c r="F12" s="168">
        <v>763</v>
      </c>
      <c r="G12" s="168">
        <v>466</v>
      </c>
      <c r="H12" s="152">
        <f t="shared" si="2"/>
        <v>61.074705111402359</v>
      </c>
      <c r="I12" s="183">
        <f t="shared" si="3"/>
        <v>-297</v>
      </c>
      <c r="J12" s="153"/>
      <c r="K12" s="27"/>
      <c r="L12" s="27"/>
      <c r="M12" s="138"/>
      <c r="R12" s="154"/>
      <c r="S12" s="154"/>
    </row>
    <row r="13" spans="1:19" s="113" customFormat="1" ht="49.5" customHeight="1" x14ac:dyDescent="0.25">
      <c r="A13" s="136" t="s">
        <v>74</v>
      </c>
      <c r="B13" s="168">
        <v>9729</v>
      </c>
      <c r="C13" s="168">
        <v>13047</v>
      </c>
      <c r="D13" s="152">
        <f t="shared" si="0"/>
        <v>134.10422448350292</v>
      </c>
      <c r="E13" s="183">
        <f t="shared" si="1"/>
        <v>3318</v>
      </c>
      <c r="F13" s="168">
        <v>5160</v>
      </c>
      <c r="G13" s="168">
        <v>7015</v>
      </c>
      <c r="H13" s="152">
        <f t="shared" si="2"/>
        <v>135.94961240310079</v>
      </c>
      <c r="I13" s="183">
        <f t="shared" si="3"/>
        <v>1855</v>
      </c>
      <c r="J13" s="153"/>
      <c r="K13" s="27"/>
      <c r="L13" s="27"/>
      <c r="M13" s="138"/>
      <c r="R13" s="154"/>
      <c r="S13" s="154"/>
    </row>
    <row r="14" spans="1:19" s="113" customFormat="1" ht="12.75" customHeight="1" x14ac:dyDescent="0.25">
      <c r="A14" s="240" t="s">
        <v>6</v>
      </c>
      <c r="B14" s="241"/>
      <c r="C14" s="241"/>
      <c r="D14" s="241"/>
      <c r="E14" s="241"/>
      <c r="F14" s="241"/>
      <c r="G14" s="241"/>
      <c r="H14" s="241"/>
      <c r="I14" s="241"/>
      <c r="J14" s="155"/>
      <c r="K14" s="27"/>
      <c r="L14" s="27"/>
      <c r="M14" s="138"/>
    </row>
    <row r="15" spans="1:19" s="113" customFormat="1" ht="18" customHeight="1" x14ac:dyDescent="0.25">
      <c r="A15" s="242"/>
      <c r="B15" s="243"/>
      <c r="C15" s="243"/>
      <c r="D15" s="243"/>
      <c r="E15" s="243"/>
      <c r="F15" s="243"/>
      <c r="G15" s="243"/>
      <c r="H15" s="243"/>
      <c r="I15" s="243"/>
      <c r="J15" s="155"/>
      <c r="K15" s="27"/>
      <c r="L15" s="27"/>
      <c r="M15" s="138"/>
    </row>
    <row r="16" spans="1:19" s="113" customFormat="1" ht="20.25" customHeight="1" x14ac:dyDescent="0.25">
      <c r="A16" s="244" t="s">
        <v>0</v>
      </c>
      <c r="B16" s="244" t="s">
        <v>99</v>
      </c>
      <c r="C16" s="244" t="s">
        <v>100</v>
      </c>
      <c r="D16" s="247" t="s">
        <v>2</v>
      </c>
      <c r="E16" s="248"/>
      <c r="F16" s="244" t="s">
        <v>99</v>
      </c>
      <c r="G16" s="244" t="s">
        <v>100</v>
      </c>
      <c r="H16" s="247" t="s">
        <v>2</v>
      </c>
      <c r="I16" s="248"/>
      <c r="J16" s="149"/>
      <c r="K16" s="27"/>
      <c r="L16" s="27"/>
      <c r="M16" s="138"/>
    </row>
    <row r="17" spans="1:13" ht="27" customHeight="1" x14ac:dyDescent="0.3">
      <c r="A17" s="245"/>
      <c r="B17" s="245"/>
      <c r="C17" s="245"/>
      <c r="D17" s="22" t="s">
        <v>3</v>
      </c>
      <c r="E17" s="6" t="s">
        <v>83</v>
      </c>
      <c r="F17" s="245"/>
      <c r="G17" s="245"/>
      <c r="H17" s="22" t="s">
        <v>3</v>
      </c>
      <c r="I17" s="6" t="s">
        <v>83</v>
      </c>
      <c r="J17" s="150"/>
      <c r="K17" s="156"/>
      <c r="L17" s="156"/>
      <c r="M17" s="140"/>
    </row>
    <row r="18" spans="1:13" ht="28.9" customHeight="1" x14ac:dyDescent="0.3">
      <c r="A18" s="136" t="s">
        <v>70</v>
      </c>
      <c r="B18" s="169">
        <v>26950</v>
      </c>
      <c r="C18" s="169">
        <v>17257</v>
      </c>
      <c r="D18" s="157">
        <f>C18/B18*100</f>
        <v>64.033395176252313</v>
      </c>
      <c r="E18" s="184">
        <f>C18-B18</f>
        <v>-9693</v>
      </c>
      <c r="F18" s="173">
        <v>11153</v>
      </c>
      <c r="G18" s="173">
        <v>8107</v>
      </c>
      <c r="H18" s="141">
        <f>G18/F18*100</f>
        <v>72.688962610956693</v>
      </c>
      <c r="I18" s="182">
        <f>G18-F18</f>
        <v>-3046</v>
      </c>
      <c r="J18" s="158"/>
      <c r="K18" s="156"/>
      <c r="L18" s="156"/>
      <c r="M18" s="140"/>
    </row>
    <row r="19" spans="1:13" ht="31.5" customHeight="1" x14ac:dyDescent="0.3">
      <c r="A19" s="2" t="s">
        <v>75</v>
      </c>
      <c r="B19" s="169">
        <v>14596</v>
      </c>
      <c r="C19" s="169">
        <v>8426</v>
      </c>
      <c r="D19" s="157">
        <f t="shared" ref="D19:D20" si="4">C19/B19*100</f>
        <v>57.728144697177306</v>
      </c>
      <c r="E19" s="184">
        <f t="shared" ref="E19:E20" si="5">C19-B19</f>
        <v>-6170</v>
      </c>
      <c r="F19" s="173">
        <v>6271</v>
      </c>
      <c r="G19" s="173">
        <v>4675</v>
      </c>
      <c r="H19" s="141">
        <f t="shared" ref="H19:H20" si="6">G19/F19*100</f>
        <v>74.549513634189125</v>
      </c>
      <c r="I19" s="182">
        <f t="shared" ref="I19:I20" si="7">G19-F19</f>
        <v>-1596</v>
      </c>
      <c r="J19" s="158"/>
      <c r="K19" s="156"/>
      <c r="L19" s="156"/>
      <c r="M19" s="140"/>
    </row>
    <row r="20" spans="1:13" ht="38.25" customHeight="1" x14ac:dyDescent="0.3">
      <c r="A20" s="2" t="s">
        <v>76</v>
      </c>
      <c r="B20" s="169">
        <v>11859</v>
      </c>
      <c r="C20" s="169">
        <v>7045</v>
      </c>
      <c r="D20" s="157">
        <f t="shared" si="4"/>
        <v>59.406358040306941</v>
      </c>
      <c r="E20" s="184">
        <f t="shared" si="5"/>
        <v>-4814</v>
      </c>
      <c r="F20" s="173">
        <v>5349</v>
      </c>
      <c r="G20" s="173">
        <v>4112</v>
      </c>
      <c r="H20" s="141">
        <f t="shared" si="6"/>
        <v>76.874182090110295</v>
      </c>
      <c r="I20" s="182">
        <f t="shared" si="7"/>
        <v>-1237</v>
      </c>
      <c r="J20" s="159"/>
      <c r="K20" s="156"/>
      <c r="L20" s="156"/>
      <c r="M20" s="140"/>
    </row>
    <row r="21" spans="1:13" ht="20.25" x14ac:dyDescent="0.3">
      <c r="C21" s="19"/>
      <c r="F21" s="181"/>
      <c r="G21" s="181"/>
      <c r="K21" s="156"/>
      <c r="L21" s="156"/>
      <c r="M21" s="140"/>
    </row>
    <row r="22" spans="1:13" x14ac:dyDescent="0.2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topLeftCell="H1" zoomScale="90" zoomScaleNormal="80" zoomScaleSheetLayoutView="90" workbookViewId="0">
      <selection activeCell="Q12" sqref="Q12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6.85546875" style="109" customWidth="1"/>
    <col min="5" max="6" width="9.28515625" style="109" customWidth="1"/>
    <col min="7" max="7" width="7.42578125" style="109" customWidth="1"/>
    <col min="8" max="9" width="9.28515625" style="109" customWidth="1"/>
    <col min="10" max="10" width="7" style="109" customWidth="1"/>
    <col min="11" max="12" width="9.28515625" style="109" customWidth="1"/>
    <col min="13" max="13" width="7.425781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30.75" customHeight="1" x14ac:dyDescent="0.25">
      <c r="A8" s="84" t="s">
        <v>42</v>
      </c>
      <c r="B8" s="196">
        <f>SUM(B9:B27)</f>
        <v>39245</v>
      </c>
      <c r="C8" s="196">
        <f>SUM(C9:C27)</f>
        <v>35515</v>
      </c>
      <c r="D8" s="197">
        <f>C8/B8*100</f>
        <v>90.49560453560963</v>
      </c>
      <c r="E8" s="196">
        <f>SUM(E9:E27)</f>
        <v>25162</v>
      </c>
      <c r="F8" s="196">
        <f>SUM(F9:F27)</f>
        <v>21955</v>
      </c>
      <c r="G8" s="197">
        <f>F8/E8*100</f>
        <v>87.254590255146653</v>
      </c>
      <c r="H8" s="196">
        <f>SUM(H9:H27)</f>
        <v>6553</v>
      </c>
      <c r="I8" s="196">
        <f>SUM(I9:I27)</f>
        <v>6210</v>
      </c>
      <c r="J8" s="197">
        <f>I8/H8*100</f>
        <v>94.76575614222493</v>
      </c>
      <c r="K8" s="196">
        <f>SUM(K9:K27)</f>
        <v>659</v>
      </c>
      <c r="L8" s="196">
        <f>SUM(L9:L27)</f>
        <v>651</v>
      </c>
      <c r="M8" s="197">
        <f>L8/K8*100</f>
        <v>98.786039453717763</v>
      </c>
      <c r="N8" s="196">
        <f>SUM(N9:N27)</f>
        <v>647</v>
      </c>
      <c r="O8" s="196">
        <f>SUM(O9:O27)</f>
        <v>384</v>
      </c>
      <c r="P8" s="197">
        <f>O8/N8*100</f>
        <v>59.350850077279752</v>
      </c>
      <c r="Q8" s="196">
        <f>SUM(Q9:Q27)</f>
        <v>9729</v>
      </c>
      <c r="R8" s="196">
        <f>SUM(R9:R27)</f>
        <v>13047</v>
      </c>
      <c r="S8" s="197">
        <f>R8/Q8*100</f>
        <v>134.10422448350292</v>
      </c>
      <c r="T8" s="196">
        <f>SUM(T9:T27)</f>
        <v>26950</v>
      </c>
      <c r="U8" s="196">
        <f>SUM(U9:U27)</f>
        <v>17257</v>
      </c>
      <c r="V8" s="197">
        <f>U8/T8*100</f>
        <v>64.033395176252313</v>
      </c>
      <c r="W8" s="198">
        <f>SUM(W9:W27)</f>
        <v>14596</v>
      </c>
      <c r="X8" s="198">
        <f>SUM(X9:X27)</f>
        <v>8426</v>
      </c>
      <c r="Y8" s="197">
        <f>X8/W8*100</f>
        <v>57.728144697177306</v>
      </c>
      <c r="Z8" s="196">
        <f>SUM(Z9:Z27)</f>
        <v>11859</v>
      </c>
      <c r="AA8" s="196">
        <f>SUM(AA9:AA27)</f>
        <v>7045</v>
      </c>
      <c r="AB8" s="197">
        <f>AA8/Z8*100</f>
        <v>59.406358040306941</v>
      </c>
      <c r="AC8" s="124"/>
      <c r="AD8" s="125"/>
      <c r="AE8" s="125"/>
      <c r="AF8" s="125"/>
    </row>
    <row r="9" spans="1:32" s="109" customFormat="1" ht="22.5" customHeight="1" x14ac:dyDescent="0.25">
      <c r="A9" s="167" t="s">
        <v>43</v>
      </c>
      <c r="B9" s="192">
        <v>1145</v>
      </c>
      <c r="C9" s="192">
        <v>905</v>
      </c>
      <c r="D9" s="193">
        <f t="shared" ref="D9:D27" si="0">C9/B9*100</f>
        <v>79.039301310043669</v>
      </c>
      <c r="E9" s="192">
        <v>1057</v>
      </c>
      <c r="F9" s="192">
        <v>831</v>
      </c>
      <c r="G9" s="193">
        <f t="shared" ref="G9:G27" si="1">F9/E9*100</f>
        <v>78.618732261116364</v>
      </c>
      <c r="H9" s="192">
        <v>199</v>
      </c>
      <c r="I9" s="192">
        <v>190</v>
      </c>
      <c r="J9" s="193">
        <f t="shared" ref="J9:J27" si="2">I9/H9*100</f>
        <v>95.477386934673376</v>
      </c>
      <c r="K9" s="192">
        <v>25</v>
      </c>
      <c r="L9" s="192">
        <v>36</v>
      </c>
      <c r="M9" s="193">
        <f t="shared" ref="M9:M27" si="3">L9/K9*100</f>
        <v>144</v>
      </c>
      <c r="N9" s="192">
        <v>25</v>
      </c>
      <c r="O9" s="192">
        <v>1</v>
      </c>
      <c r="P9" s="193">
        <f t="shared" ref="P9:P27" si="4">O9/N9*100</f>
        <v>4</v>
      </c>
      <c r="Q9" s="192">
        <v>603</v>
      </c>
      <c r="R9" s="192">
        <v>409</v>
      </c>
      <c r="S9" s="193">
        <f t="shared" ref="S9:S27" si="5">R9/Q9*100</f>
        <v>67.827529021558874</v>
      </c>
      <c r="T9" s="192">
        <v>683</v>
      </c>
      <c r="U9" s="192">
        <v>353</v>
      </c>
      <c r="V9" s="193">
        <f t="shared" ref="V9:V27" si="6">U9/T9*100</f>
        <v>51.68374816983895</v>
      </c>
      <c r="W9" s="192">
        <v>606</v>
      </c>
      <c r="X9" s="192">
        <v>340</v>
      </c>
      <c r="Y9" s="193">
        <f t="shared" ref="Y9:Y27" si="7">X9/W9*100</f>
        <v>56.10561056105611</v>
      </c>
      <c r="Z9" s="192">
        <v>551</v>
      </c>
      <c r="AA9" s="192">
        <v>306</v>
      </c>
      <c r="AB9" s="193">
        <f t="shared" ref="AB9:AB27" si="8">AA9/Z9*100</f>
        <v>55.535390199637021</v>
      </c>
      <c r="AC9" s="107"/>
      <c r="AD9" s="108"/>
      <c r="AE9" s="108"/>
      <c r="AF9" s="108"/>
    </row>
    <row r="10" spans="1:32" s="109" customFormat="1" ht="22.5" customHeight="1" x14ac:dyDescent="0.25">
      <c r="A10" s="167" t="s">
        <v>44</v>
      </c>
      <c r="B10" s="192">
        <v>706</v>
      </c>
      <c r="C10" s="192">
        <v>721</v>
      </c>
      <c r="D10" s="193">
        <f t="shared" si="0"/>
        <v>102.12464589235128</v>
      </c>
      <c r="E10" s="192">
        <v>521</v>
      </c>
      <c r="F10" s="192">
        <v>540</v>
      </c>
      <c r="G10" s="193">
        <f t="shared" si="1"/>
        <v>103.6468330134357</v>
      </c>
      <c r="H10" s="192">
        <v>145</v>
      </c>
      <c r="I10" s="192">
        <v>148</v>
      </c>
      <c r="J10" s="193">
        <f t="shared" si="2"/>
        <v>102.06896551724138</v>
      </c>
      <c r="K10" s="192">
        <v>12</v>
      </c>
      <c r="L10" s="192">
        <v>29</v>
      </c>
      <c r="M10" s="193">
        <f t="shared" si="3"/>
        <v>241.66666666666666</v>
      </c>
      <c r="N10" s="192">
        <v>5</v>
      </c>
      <c r="O10" s="192">
        <v>4</v>
      </c>
      <c r="P10" s="193">
        <f t="shared" si="4"/>
        <v>80</v>
      </c>
      <c r="Q10" s="192">
        <v>178</v>
      </c>
      <c r="R10" s="192">
        <v>346</v>
      </c>
      <c r="S10" s="193">
        <f t="shared" si="5"/>
        <v>194.38202247191012</v>
      </c>
      <c r="T10" s="192">
        <v>438</v>
      </c>
      <c r="U10" s="192">
        <v>344</v>
      </c>
      <c r="V10" s="193">
        <f t="shared" si="6"/>
        <v>78.538812785388117</v>
      </c>
      <c r="W10" s="192">
        <v>279</v>
      </c>
      <c r="X10" s="192">
        <v>203</v>
      </c>
      <c r="Y10" s="193">
        <f t="shared" si="7"/>
        <v>72.759856630824373</v>
      </c>
      <c r="Z10" s="192">
        <v>226</v>
      </c>
      <c r="AA10" s="192">
        <v>180</v>
      </c>
      <c r="AB10" s="193">
        <f t="shared" si="8"/>
        <v>79.646017699115049</v>
      </c>
      <c r="AC10" s="107"/>
      <c r="AD10" s="108"/>
      <c r="AE10" s="108"/>
      <c r="AF10" s="108"/>
    </row>
    <row r="11" spans="1:32" s="109" customFormat="1" ht="22.5" customHeight="1" x14ac:dyDescent="0.25">
      <c r="A11" s="167" t="s">
        <v>45</v>
      </c>
      <c r="B11" s="192">
        <v>545</v>
      </c>
      <c r="C11" s="192">
        <v>546</v>
      </c>
      <c r="D11" s="193">
        <f t="shared" si="0"/>
        <v>100.18348623853211</v>
      </c>
      <c r="E11" s="192">
        <v>497</v>
      </c>
      <c r="F11" s="192">
        <v>495</v>
      </c>
      <c r="G11" s="193">
        <f t="shared" si="1"/>
        <v>99.597585513078471</v>
      </c>
      <c r="H11" s="192">
        <v>83</v>
      </c>
      <c r="I11" s="192">
        <v>114</v>
      </c>
      <c r="J11" s="193">
        <f t="shared" si="2"/>
        <v>137.34939759036143</v>
      </c>
      <c r="K11" s="192">
        <v>0</v>
      </c>
      <c r="L11" s="192">
        <v>2</v>
      </c>
      <c r="M11" s="193">
        <v>0</v>
      </c>
      <c r="N11" s="192">
        <v>2</v>
      </c>
      <c r="O11" s="192">
        <v>1</v>
      </c>
      <c r="P11" s="193">
        <f t="shared" si="4"/>
        <v>50</v>
      </c>
      <c r="Q11" s="192">
        <v>233</v>
      </c>
      <c r="R11" s="192">
        <v>307</v>
      </c>
      <c r="S11" s="193">
        <f t="shared" si="5"/>
        <v>131.75965665236052</v>
      </c>
      <c r="T11" s="192">
        <v>363</v>
      </c>
      <c r="U11" s="192">
        <v>302</v>
      </c>
      <c r="V11" s="193">
        <f t="shared" si="6"/>
        <v>83.19559228650138</v>
      </c>
      <c r="W11" s="192">
        <v>315</v>
      </c>
      <c r="X11" s="192">
        <v>252</v>
      </c>
      <c r="Y11" s="193">
        <f t="shared" si="7"/>
        <v>80</v>
      </c>
      <c r="Z11" s="192">
        <v>261</v>
      </c>
      <c r="AA11" s="192">
        <v>215</v>
      </c>
      <c r="AB11" s="193">
        <f t="shared" si="8"/>
        <v>82.375478927203062</v>
      </c>
      <c r="AC11" s="107"/>
      <c r="AD11" s="108"/>
      <c r="AE11" s="108"/>
      <c r="AF11" s="108"/>
    </row>
    <row r="12" spans="1:32" s="109" customFormat="1" ht="22.5" customHeight="1" x14ac:dyDescent="0.25">
      <c r="A12" s="167" t="s">
        <v>46</v>
      </c>
      <c r="B12" s="192">
        <v>734</v>
      </c>
      <c r="C12" s="192">
        <v>679</v>
      </c>
      <c r="D12" s="193">
        <f t="shared" si="0"/>
        <v>92.506811989100811</v>
      </c>
      <c r="E12" s="192">
        <v>566</v>
      </c>
      <c r="F12" s="192">
        <v>519</v>
      </c>
      <c r="G12" s="193">
        <f t="shared" si="1"/>
        <v>91.696113074204945</v>
      </c>
      <c r="H12" s="192">
        <v>203</v>
      </c>
      <c r="I12" s="192">
        <v>192</v>
      </c>
      <c r="J12" s="193">
        <f t="shared" si="2"/>
        <v>94.581280788177338</v>
      </c>
      <c r="K12" s="192">
        <v>12</v>
      </c>
      <c r="L12" s="192">
        <v>22</v>
      </c>
      <c r="M12" s="193">
        <f t="shared" si="3"/>
        <v>183.33333333333331</v>
      </c>
      <c r="N12" s="192">
        <v>42</v>
      </c>
      <c r="O12" s="192">
        <v>13</v>
      </c>
      <c r="P12" s="193">
        <f t="shared" si="4"/>
        <v>30.952380952380953</v>
      </c>
      <c r="Q12" s="192">
        <v>395</v>
      </c>
      <c r="R12" s="192">
        <v>288</v>
      </c>
      <c r="S12" s="193">
        <f t="shared" si="5"/>
        <v>72.911392405063296</v>
      </c>
      <c r="T12" s="192">
        <v>388</v>
      </c>
      <c r="U12" s="192">
        <v>185</v>
      </c>
      <c r="V12" s="193">
        <f t="shared" si="6"/>
        <v>47.680412371134025</v>
      </c>
      <c r="W12" s="192">
        <v>256</v>
      </c>
      <c r="X12" s="192">
        <v>170</v>
      </c>
      <c r="Y12" s="193">
        <f t="shared" si="7"/>
        <v>66.40625</v>
      </c>
      <c r="Z12" s="192">
        <v>220</v>
      </c>
      <c r="AA12" s="192">
        <v>143</v>
      </c>
      <c r="AB12" s="193">
        <f t="shared" si="8"/>
        <v>65</v>
      </c>
      <c r="AC12" s="107"/>
      <c r="AD12" s="108"/>
      <c r="AE12" s="108"/>
      <c r="AF12" s="108"/>
    </row>
    <row r="13" spans="1:32" s="109" customFormat="1" ht="22.5" customHeight="1" x14ac:dyDescent="0.25">
      <c r="A13" s="167" t="s">
        <v>47</v>
      </c>
      <c r="B13" s="192">
        <v>820</v>
      </c>
      <c r="C13" s="192">
        <v>741</v>
      </c>
      <c r="D13" s="193">
        <f t="shared" si="0"/>
        <v>90.365853658536594</v>
      </c>
      <c r="E13" s="192">
        <v>620</v>
      </c>
      <c r="F13" s="192">
        <v>541</v>
      </c>
      <c r="G13" s="193">
        <f t="shared" si="1"/>
        <v>87.258064516129025</v>
      </c>
      <c r="H13" s="192">
        <v>230</v>
      </c>
      <c r="I13" s="192">
        <v>277</v>
      </c>
      <c r="J13" s="193">
        <f t="shared" si="2"/>
        <v>120.43478260869564</v>
      </c>
      <c r="K13" s="192">
        <v>16</v>
      </c>
      <c r="L13" s="192">
        <v>14</v>
      </c>
      <c r="M13" s="193">
        <f t="shared" si="3"/>
        <v>87.5</v>
      </c>
      <c r="N13" s="192">
        <v>57</v>
      </c>
      <c r="O13" s="192">
        <v>74</v>
      </c>
      <c r="P13" s="193">
        <f t="shared" si="4"/>
        <v>129.82456140350877</v>
      </c>
      <c r="Q13" s="192">
        <v>321</v>
      </c>
      <c r="R13" s="192">
        <v>361</v>
      </c>
      <c r="S13" s="193">
        <f t="shared" si="5"/>
        <v>112.46105919003115</v>
      </c>
      <c r="T13" s="192">
        <v>470</v>
      </c>
      <c r="U13" s="192">
        <v>320</v>
      </c>
      <c r="V13" s="193">
        <f t="shared" si="6"/>
        <v>68.085106382978722</v>
      </c>
      <c r="W13" s="192">
        <v>326</v>
      </c>
      <c r="X13" s="192">
        <v>165</v>
      </c>
      <c r="Y13" s="193">
        <f t="shared" si="7"/>
        <v>50.613496932515332</v>
      </c>
      <c r="Z13" s="192">
        <v>288</v>
      </c>
      <c r="AA13" s="192">
        <v>156</v>
      </c>
      <c r="AB13" s="193">
        <f t="shared" si="8"/>
        <v>54.166666666666664</v>
      </c>
      <c r="AC13" s="107"/>
      <c r="AD13" s="108"/>
      <c r="AE13" s="108"/>
      <c r="AF13" s="108"/>
    </row>
    <row r="14" spans="1:32" s="109" customFormat="1" ht="22.5" customHeight="1" x14ac:dyDescent="0.25">
      <c r="A14" s="167" t="s">
        <v>48</v>
      </c>
      <c r="B14" s="192">
        <v>2754</v>
      </c>
      <c r="C14" s="192">
        <v>2430</v>
      </c>
      <c r="D14" s="193">
        <f t="shared" si="0"/>
        <v>88.235294117647058</v>
      </c>
      <c r="E14" s="192">
        <v>1688</v>
      </c>
      <c r="F14" s="192">
        <v>1402</v>
      </c>
      <c r="G14" s="193">
        <f t="shared" si="1"/>
        <v>83.056872037914701</v>
      </c>
      <c r="H14" s="192">
        <v>333</v>
      </c>
      <c r="I14" s="192">
        <v>302</v>
      </c>
      <c r="J14" s="193">
        <f t="shared" si="2"/>
        <v>90.690690690690687</v>
      </c>
      <c r="K14" s="192">
        <v>20</v>
      </c>
      <c r="L14" s="192">
        <v>19</v>
      </c>
      <c r="M14" s="193">
        <f t="shared" si="3"/>
        <v>95</v>
      </c>
      <c r="N14" s="192">
        <v>17</v>
      </c>
      <c r="O14" s="192">
        <v>6</v>
      </c>
      <c r="P14" s="193">
        <f t="shared" si="4"/>
        <v>35.294117647058826</v>
      </c>
      <c r="Q14" s="192">
        <v>347</v>
      </c>
      <c r="R14" s="192">
        <v>751</v>
      </c>
      <c r="S14" s="193">
        <f t="shared" si="5"/>
        <v>216.4265129682997</v>
      </c>
      <c r="T14" s="192">
        <v>2065</v>
      </c>
      <c r="U14" s="192">
        <v>1512</v>
      </c>
      <c r="V14" s="193">
        <f t="shared" si="6"/>
        <v>73.220338983050851</v>
      </c>
      <c r="W14" s="192">
        <v>1002</v>
      </c>
      <c r="X14" s="192">
        <v>525</v>
      </c>
      <c r="Y14" s="193">
        <f t="shared" si="7"/>
        <v>52.395209580838319</v>
      </c>
      <c r="Z14" s="192">
        <v>703</v>
      </c>
      <c r="AA14" s="192">
        <v>412</v>
      </c>
      <c r="AB14" s="193">
        <f t="shared" si="8"/>
        <v>58.605974395448079</v>
      </c>
      <c r="AC14" s="107"/>
      <c r="AD14" s="108"/>
      <c r="AE14" s="108"/>
      <c r="AF14" s="108"/>
    </row>
    <row r="15" spans="1:32" s="109" customFormat="1" ht="22.5" customHeight="1" x14ac:dyDescent="0.25">
      <c r="A15" s="167" t="s">
        <v>49</v>
      </c>
      <c r="B15" s="192">
        <v>442</v>
      </c>
      <c r="C15" s="192">
        <v>317</v>
      </c>
      <c r="D15" s="193">
        <f t="shared" si="0"/>
        <v>71.719457013574655</v>
      </c>
      <c r="E15" s="192">
        <v>382</v>
      </c>
      <c r="F15" s="192">
        <v>288</v>
      </c>
      <c r="G15" s="193">
        <f t="shared" si="1"/>
        <v>75.392670157068068</v>
      </c>
      <c r="H15" s="192">
        <v>117</v>
      </c>
      <c r="I15" s="192">
        <v>68</v>
      </c>
      <c r="J15" s="193">
        <f t="shared" si="2"/>
        <v>58.119658119658126</v>
      </c>
      <c r="K15" s="192">
        <v>16</v>
      </c>
      <c r="L15" s="192">
        <v>15</v>
      </c>
      <c r="M15" s="193">
        <f t="shared" si="3"/>
        <v>93.75</v>
      </c>
      <c r="N15" s="192">
        <v>18</v>
      </c>
      <c r="O15" s="192">
        <v>18</v>
      </c>
      <c r="P15" s="193">
        <f t="shared" si="4"/>
        <v>100</v>
      </c>
      <c r="Q15" s="192">
        <v>31</v>
      </c>
      <c r="R15" s="192">
        <v>134</v>
      </c>
      <c r="S15" s="193">
        <f t="shared" si="5"/>
        <v>432.25806451612902</v>
      </c>
      <c r="T15" s="192">
        <v>214</v>
      </c>
      <c r="U15" s="192">
        <v>133</v>
      </c>
      <c r="V15" s="193">
        <f t="shared" si="6"/>
        <v>62.149532710280376</v>
      </c>
      <c r="W15" s="192">
        <v>184</v>
      </c>
      <c r="X15" s="192">
        <v>131</v>
      </c>
      <c r="Y15" s="193">
        <f t="shared" si="7"/>
        <v>71.195652173913047</v>
      </c>
      <c r="Z15" s="192">
        <v>158</v>
      </c>
      <c r="AA15" s="192">
        <v>109</v>
      </c>
      <c r="AB15" s="193">
        <f t="shared" si="8"/>
        <v>68.987341772151893</v>
      </c>
      <c r="AC15" s="107"/>
      <c r="AD15" s="108"/>
      <c r="AE15" s="108"/>
      <c r="AF15" s="108"/>
    </row>
    <row r="16" spans="1:32" s="109" customFormat="1" ht="22.5" customHeight="1" x14ac:dyDescent="0.25">
      <c r="A16" s="167" t="s">
        <v>50</v>
      </c>
      <c r="B16" s="192">
        <v>550</v>
      </c>
      <c r="C16" s="192">
        <v>500</v>
      </c>
      <c r="D16" s="193">
        <f t="shared" si="0"/>
        <v>90.909090909090907</v>
      </c>
      <c r="E16" s="192">
        <v>449</v>
      </c>
      <c r="F16" s="192">
        <v>391</v>
      </c>
      <c r="G16" s="193">
        <f t="shared" si="1"/>
        <v>87.082405345211583</v>
      </c>
      <c r="H16" s="192">
        <v>159</v>
      </c>
      <c r="I16" s="192">
        <v>111</v>
      </c>
      <c r="J16" s="193">
        <f t="shared" si="2"/>
        <v>69.811320754716974</v>
      </c>
      <c r="K16" s="192">
        <v>13</v>
      </c>
      <c r="L16" s="192">
        <v>18</v>
      </c>
      <c r="M16" s="193">
        <f t="shared" si="3"/>
        <v>138.46153846153845</v>
      </c>
      <c r="N16" s="192">
        <v>26</v>
      </c>
      <c r="O16" s="192">
        <v>7</v>
      </c>
      <c r="P16" s="193">
        <f t="shared" si="4"/>
        <v>26.923076923076923</v>
      </c>
      <c r="Q16" s="192">
        <v>251</v>
      </c>
      <c r="R16" s="192">
        <v>259</v>
      </c>
      <c r="S16" s="193">
        <f t="shared" si="5"/>
        <v>103.18725099601593</v>
      </c>
      <c r="T16" s="192">
        <v>326</v>
      </c>
      <c r="U16" s="192">
        <v>233</v>
      </c>
      <c r="V16" s="193">
        <f t="shared" si="6"/>
        <v>71.472392638036808</v>
      </c>
      <c r="W16" s="192">
        <v>235</v>
      </c>
      <c r="X16" s="192">
        <v>173</v>
      </c>
      <c r="Y16" s="193">
        <f t="shared" si="7"/>
        <v>73.617021276595736</v>
      </c>
      <c r="Z16" s="192">
        <v>212</v>
      </c>
      <c r="AA16" s="192">
        <v>157</v>
      </c>
      <c r="AB16" s="193">
        <f t="shared" si="8"/>
        <v>74.056603773584911</v>
      </c>
      <c r="AC16" s="107"/>
      <c r="AD16" s="108"/>
      <c r="AE16" s="108"/>
      <c r="AF16" s="108"/>
    </row>
    <row r="17" spans="1:32" s="109" customFormat="1" ht="22.5" customHeight="1" x14ac:dyDescent="0.25">
      <c r="A17" s="167" t="s">
        <v>51</v>
      </c>
      <c r="B17" s="192">
        <v>1695</v>
      </c>
      <c r="C17" s="192">
        <v>1709</v>
      </c>
      <c r="D17" s="193">
        <f t="shared" si="0"/>
        <v>100.8259587020649</v>
      </c>
      <c r="E17" s="192">
        <v>665</v>
      </c>
      <c r="F17" s="192">
        <v>707</v>
      </c>
      <c r="G17" s="193">
        <f t="shared" si="1"/>
        <v>106.31578947368421</v>
      </c>
      <c r="H17" s="192">
        <v>234</v>
      </c>
      <c r="I17" s="192">
        <v>235</v>
      </c>
      <c r="J17" s="193">
        <f t="shared" si="2"/>
        <v>100.42735042735043</v>
      </c>
      <c r="K17" s="192">
        <v>15</v>
      </c>
      <c r="L17" s="192">
        <v>30</v>
      </c>
      <c r="M17" s="193">
        <f t="shared" si="3"/>
        <v>200</v>
      </c>
      <c r="N17" s="192">
        <v>15</v>
      </c>
      <c r="O17" s="192">
        <v>15</v>
      </c>
      <c r="P17" s="193">
        <f t="shared" si="4"/>
        <v>100</v>
      </c>
      <c r="Q17" s="192">
        <v>255</v>
      </c>
      <c r="R17" s="192">
        <v>507</v>
      </c>
      <c r="S17" s="193">
        <f t="shared" si="5"/>
        <v>198.8235294117647</v>
      </c>
      <c r="T17" s="192">
        <v>1393</v>
      </c>
      <c r="U17" s="192">
        <v>1247</v>
      </c>
      <c r="V17" s="193">
        <f t="shared" si="6"/>
        <v>89.519023689877969</v>
      </c>
      <c r="W17" s="192">
        <v>363</v>
      </c>
      <c r="X17" s="192">
        <v>245</v>
      </c>
      <c r="Y17" s="193">
        <f t="shared" si="7"/>
        <v>67.493112947658403</v>
      </c>
      <c r="Z17" s="192">
        <v>267</v>
      </c>
      <c r="AA17" s="192">
        <v>190</v>
      </c>
      <c r="AB17" s="193">
        <f t="shared" si="8"/>
        <v>71.161048689138568</v>
      </c>
      <c r="AC17" s="107"/>
      <c r="AD17" s="108"/>
      <c r="AE17" s="108"/>
      <c r="AF17" s="108"/>
    </row>
    <row r="18" spans="1:32" s="109" customFormat="1" ht="22.5" customHeight="1" x14ac:dyDescent="0.25">
      <c r="A18" s="167" t="s">
        <v>52</v>
      </c>
      <c r="B18" s="192">
        <v>463</v>
      </c>
      <c r="C18" s="192">
        <v>440</v>
      </c>
      <c r="D18" s="193">
        <f t="shared" si="0"/>
        <v>95.032397408207345</v>
      </c>
      <c r="E18" s="192">
        <v>371</v>
      </c>
      <c r="F18" s="192">
        <v>358</v>
      </c>
      <c r="G18" s="193">
        <f t="shared" si="1"/>
        <v>96.495956873315365</v>
      </c>
      <c r="H18" s="192">
        <v>86</v>
      </c>
      <c r="I18" s="192">
        <v>79</v>
      </c>
      <c r="J18" s="193">
        <f t="shared" si="2"/>
        <v>91.860465116279073</v>
      </c>
      <c r="K18" s="192">
        <v>13</v>
      </c>
      <c r="L18" s="192">
        <v>4</v>
      </c>
      <c r="M18" s="193">
        <f t="shared" si="3"/>
        <v>30.76923076923077</v>
      </c>
      <c r="N18" s="192">
        <v>21</v>
      </c>
      <c r="O18" s="192">
        <v>4</v>
      </c>
      <c r="P18" s="193">
        <f t="shared" si="4"/>
        <v>19.047619047619047</v>
      </c>
      <c r="Q18" s="192">
        <v>141</v>
      </c>
      <c r="R18" s="192">
        <v>243</v>
      </c>
      <c r="S18" s="193">
        <f t="shared" si="5"/>
        <v>172.34042553191489</v>
      </c>
      <c r="T18" s="192">
        <v>324</v>
      </c>
      <c r="U18" s="192">
        <v>230</v>
      </c>
      <c r="V18" s="193">
        <f t="shared" si="6"/>
        <v>70.987654320987659</v>
      </c>
      <c r="W18" s="192">
        <v>245</v>
      </c>
      <c r="X18" s="192">
        <v>148</v>
      </c>
      <c r="Y18" s="193">
        <f t="shared" si="7"/>
        <v>60.408163265306122</v>
      </c>
      <c r="Z18" s="192">
        <v>192</v>
      </c>
      <c r="AA18" s="192">
        <v>124</v>
      </c>
      <c r="AB18" s="193">
        <f t="shared" si="8"/>
        <v>64.583333333333343</v>
      </c>
      <c r="AC18" s="107"/>
      <c r="AD18" s="108"/>
      <c r="AE18" s="108"/>
      <c r="AF18" s="108"/>
    </row>
    <row r="19" spans="1:32" s="109" customFormat="1" ht="22.5" customHeight="1" x14ac:dyDescent="0.25">
      <c r="A19" s="167" t="s">
        <v>53</v>
      </c>
      <c r="B19" s="192">
        <v>889</v>
      </c>
      <c r="C19" s="192">
        <v>800</v>
      </c>
      <c r="D19" s="193">
        <f t="shared" si="0"/>
        <v>89.988751406074243</v>
      </c>
      <c r="E19" s="192">
        <v>466</v>
      </c>
      <c r="F19" s="192">
        <v>480</v>
      </c>
      <c r="G19" s="193">
        <f t="shared" si="1"/>
        <v>103.00429184549355</v>
      </c>
      <c r="H19" s="192">
        <v>295</v>
      </c>
      <c r="I19" s="192">
        <v>241</v>
      </c>
      <c r="J19" s="193">
        <f t="shared" si="2"/>
        <v>81.694915254237287</v>
      </c>
      <c r="K19" s="192">
        <v>56</v>
      </c>
      <c r="L19" s="192">
        <v>72</v>
      </c>
      <c r="M19" s="193">
        <f t="shared" si="3"/>
        <v>128.57142857142858</v>
      </c>
      <c r="N19" s="192">
        <v>74</v>
      </c>
      <c r="O19" s="192">
        <v>32</v>
      </c>
      <c r="P19" s="193">
        <f t="shared" si="4"/>
        <v>43.243243243243242</v>
      </c>
      <c r="Q19" s="192">
        <v>223</v>
      </c>
      <c r="R19" s="192">
        <v>368</v>
      </c>
      <c r="S19" s="193">
        <f t="shared" si="5"/>
        <v>165.02242152466368</v>
      </c>
      <c r="T19" s="192">
        <v>502</v>
      </c>
      <c r="U19" s="192">
        <v>363</v>
      </c>
      <c r="V19" s="193">
        <f t="shared" si="6"/>
        <v>72.310756972111562</v>
      </c>
      <c r="W19" s="192">
        <v>208</v>
      </c>
      <c r="X19" s="192">
        <v>160</v>
      </c>
      <c r="Y19" s="193">
        <f t="shared" si="7"/>
        <v>76.923076923076934</v>
      </c>
      <c r="Z19" s="192">
        <v>195</v>
      </c>
      <c r="AA19" s="192">
        <v>148</v>
      </c>
      <c r="AB19" s="193">
        <f t="shared" si="8"/>
        <v>75.897435897435898</v>
      </c>
      <c r="AC19" s="107"/>
      <c r="AD19" s="108"/>
      <c r="AE19" s="108"/>
      <c r="AF19" s="108"/>
    </row>
    <row r="20" spans="1:32" s="109" customFormat="1" ht="22.5" customHeight="1" x14ac:dyDescent="0.25">
      <c r="A20" s="167" t="s">
        <v>54</v>
      </c>
      <c r="B20" s="192">
        <v>917</v>
      </c>
      <c r="C20" s="192">
        <v>710</v>
      </c>
      <c r="D20" s="193">
        <f t="shared" si="0"/>
        <v>77.426390403489648</v>
      </c>
      <c r="E20" s="192">
        <v>766</v>
      </c>
      <c r="F20" s="192">
        <v>594</v>
      </c>
      <c r="G20" s="193">
        <f t="shared" si="1"/>
        <v>77.545691906005217</v>
      </c>
      <c r="H20" s="192">
        <v>275</v>
      </c>
      <c r="I20" s="192">
        <v>248</v>
      </c>
      <c r="J20" s="193">
        <f t="shared" si="2"/>
        <v>90.181818181818187</v>
      </c>
      <c r="K20" s="192">
        <v>42</v>
      </c>
      <c r="L20" s="192">
        <v>30</v>
      </c>
      <c r="M20" s="193">
        <f t="shared" si="3"/>
        <v>71.428571428571431</v>
      </c>
      <c r="N20" s="192">
        <v>50</v>
      </c>
      <c r="O20" s="192">
        <v>26</v>
      </c>
      <c r="P20" s="193">
        <f t="shared" si="4"/>
        <v>52</v>
      </c>
      <c r="Q20" s="192">
        <v>413</v>
      </c>
      <c r="R20" s="192">
        <v>306</v>
      </c>
      <c r="S20" s="193">
        <f t="shared" si="5"/>
        <v>74.092009685230025</v>
      </c>
      <c r="T20" s="192">
        <v>393</v>
      </c>
      <c r="U20" s="192">
        <v>239</v>
      </c>
      <c r="V20" s="193">
        <f t="shared" si="6"/>
        <v>60.814249363867688</v>
      </c>
      <c r="W20" s="192">
        <v>325</v>
      </c>
      <c r="X20" s="192">
        <v>184</v>
      </c>
      <c r="Y20" s="193">
        <f t="shared" si="7"/>
        <v>56.615384615384613</v>
      </c>
      <c r="Z20" s="192">
        <v>282</v>
      </c>
      <c r="AA20" s="192">
        <v>169</v>
      </c>
      <c r="AB20" s="193">
        <f t="shared" si="8"/>
        <v>59.929078014184398</v>
      </c>
      <c r="AC20" s="107"/>
      <c r="AD20" s="108"/>
      <c r="AE20" s="108"/>
      <c r="AF20" s="108"/>
    </row>
    <row r="21" spans="1:32" s="109" customFormat="1" ht="22.5" customHeight="1" x14ac:dyDescent="0.25">
      <c r="A21" s="167" t="s">
        <v>55</v>
      </c>
      <c r="B21" s="192">
        <v>598</v>
      </c>
      <c r="C21" s="192">
        <v>618</v>
      </c>
      <c r="D21" s="193">
        <f t="shared" si="0"/>
        <v>103.34448160535116</v>
      </c>
      <c r="E21" s="192">
        <v>564</v>
      </c>
      <c r="F21" s="192">
        <v>589</v>
      </c>
      <c r="G21" s="193">
        <f t="shared" si="1"/>
        <v>104.43262411347519</v>
      </c>
      <c r="H21" s="192">
        <v>100</v>
      </c>
      <c r="I21" s="192">
        <v>111</v>
      </c>
      <c r="J21" s="193">
        <f t="shared" si="2"/>
        <v>111.00000000000001</v>
      </c>
      <c r="K21" s="192">
        <v>9</v>
      </c>
      <c r="L21" s="192">
        <v>9</v>
      </c>
      <c r="M21" s="193">
        <f t="shared" si="3"/>
        <v>100</v>
      </c>
      <c r="N21" s="192">
        <v>2</v>
      </c>
      <c r="O21" s="192">
        <v>1</v>
      </c>
      <c r="P21" s="193">
        <f t="shared" si="4"/>
        <v>50</v>
      </c>
      <c r="Q21" s="192">
        <v>386</v>
      </c>
      <c r="R21" s="192">
        <v>408</v>
      </c>
      <c r="S21" s="193">
        <f t="shared" si="5"/>
        <v>105.69948186528497</v>
      </c>
      <c r="T21" s="192">
        <v>370</v>
      </c>
      <c r="U21" s="192">
        <v>306</v>
      </c>
      <c r="V21" s="193">
        <f t="shared" si="6"/>
        <v>82.702702702702709</v>
      </c>
      <c r="W21" s="192">
        <v>348</v>
      </c>
      <c r="X21" s="192">
        <v>281</v>
      </c>
      <c r="Y21" s="193">
        <f t="shared" si="7"/>
        <v>80.747126436781613</v>
      </c>
      <c r="Z21" s="192">
        <v>270</v>
      </c>
      <c r="AA21" s="192">
        <v>230</v>
      </c>
      <c r="AB21" s="193">
        <f t="shared" si="8"/>
        <v>85.18518518518519</v>
      </c>
      <c r="AC21" s="127"/>
      <c r="AD21" s="127"/>
      <c r="AE21" s="127"/>
      <c r="AF21" s="127"/>
    </row>
    <row r="22" spans="1:32" s="109" customFormat="1" ht="22.5" customHeight="1" x14ac:dyDescent="0.25">
      <c r="A22" s="167" t="s">
        <v>56</v>
      </c>
      <c r="B22" s="192">
        <v>11107</v>
      </c>
      <c r="C22" s="192">
        <v>9991</v>
      </c>
      <c r="D22" s="193">
        <f t="shared" si="0"/>
        <v>89.952282344467449</v>
      </c>
      <c r="E22" s="192">
        <v>6844</v>
      </c>
      <c r="F22" s="192">
        <v>6036</v>
      </c>
      <c r="G22" s="193">
        <f t="shared" si="1"/>
        <v>88.194038573933369</v>
      </c>
      <c r="H22" s="192">
        <v>1763</v>
      </c>
      <c r="I22" s="192">
        <v>1735</v>
      </c>
      <c r="J22" s="193">
        <f t="shared" si="2"/>
        <v>98.411798071469093</v>
      </c>
      <c r="K22" s="192">
        <v>134</v>
      </c>
      <c r="L22" s="192">
        <v>80</v>
      </c>
      <c r="M22" s="193">
        <f t="shared" si="3"/>
        <v>59.701492537313428</v>
      </c>
      <c r="N22" s="192">
        <v>44</v>
      </c>
      <c r="O22" s="192">
        <v>7</v>
      </c>
      <c r="P22" s="193">
        <f t="shared" si="4"/>
        <v>15.909090909090908</v>
      </c>
      <c r="Q22" s="192">
        <v>2039</v>
      </c>
      <c r="R22" s="192">
        <v>3473</v>
      </c>
      <c r="S22" s="193">
        <f t="shared" si="5"/>
        <v>170.32859244727808</v>
      </c>
      <c r="T22" s="192">
        <v>7814</v>
      </c>
      <c r="U22" s="192">
        <v>5756</v>
      </c>
      <c r="V22" s="193">
        <f t="shared" si="6"/>
        <v>73.662656769900181</v>
      </c>
      <c r="W22" s="192">
        <v>4063</v>
      </c>
      <c r="X22" s="192">
        <v>2167</v>
      </c>
      <c r="Y22" s="193">
        <f t="shared" si="7"/>
        <v>53.334974157026828</v>
      </c>
      <c r="Z22" s="192">
        <v>3443</v>
      </c>
      <c r="AA22" s="192">
        <v>1883</v>
      </c>
      <c r="AB22" s="193">
        <f t="shared" si="8"/>
        <v>54.690676735405177</v>
      </c>
      <c r="AC22" s="107"/>
      <c r="AD22" s="108"/>
      <c r="AE22" s="108"/>
      <c r="AF22" s="108"/>
    </row>
    <row r="23" spans="1:32" s="109" customFormat="1" ht="22.5" customHeight="1" x14ac:dyDescent="0.25">
      <c r="A23" s="167" t="s">
        <v>57</v>
      </c>
      <c r="B23" s="192">
        <v>6304</v>
      </c>
      <c r="C23" s="192">
        <v>5647</v>
      </c>
      <c r="D23" s="193">
        <f t="shared" si="0"/>
        <v>89.578045685279179</v>
      </c>
      <c r="E23" s="192">
        <v>2788</v>
      </c>
      <c r="F23" s="192">
        <v>2204</v>
      </c>
      <c r="G23" s="193">
        <f t="shared" si="1"/>
        <v>79.053084648493538</v>
      </c>
      <c r="H23" s="192">
        <v>756</v>
      </c>
      <c r="I23" s="192">
        <v>600</v>
      </c>
      <c r="J23" s="193">
        <f t="shared" si="2"/>
        <v>79.365079365079367</v>
      </c>
      <c r="K23" s="192">
        <v>67</v>
      </c>
      <c r="L23" s="192">
        <v>102</v>
      </c>
      <c r="M23" s="193">
        <f t="shared" si="3"/>
        <v>152.23880597014926</v>
      </c>
      <c r="N23" s="192">
        <v>94</v>
      </c>
      <c r="O23" s="192">
        <v>76</v>
      </c>
      <c r="P23" s="193">
        <f t="shared" si="4"/>
        <v>80.851063829787222</v>
      </c>
      <c r="Q23" s="192">
        <v>1124</v>
      </c>
      <c r="R23" s="192">
        <v>1412</v>
      </c>
      <c r="S23" s="193">
        <f t="shared" si="5"/>
        <v>125.62277580071175</v>
      </c>
      <c r="T23" s="192">
        <v>4947</v>
      </c>
      <c r="U23" s="192">
        <v>1046</v>
      </c>
      <c r="V23" s="193">
        <f t="shared" si="6"/>
        <v>21.144127754194461</v>
      </c>
      <c r="W23" s="192">
        <v>1714</v>
      </c>
      <c r="X23" s="192">
        <v>959</v>
      </c>
      <c r="Y23" s="193">
        <f t="shared" si="7"/>
        <v>55.950991831971997</v>
      </c>
      <c r="Z23" s="192">
        <v>1371</v>
      </c>
      <c r="AA23" s="192">
        <v>833</v>
      </c>
      <c r="AB23" s="193">
        <f t="shared" si="8"/>
        <v>60.758570386579137</v>
      </c>
      <c r="AC23" s="107"/>
      <c r="AD23" s="108"/>
      <c r="AE23" s="108"/>
      <c r="AF23" s="108"/>
    </row>
    <row r="24" spans="1:32" s="109" customFormat="1" ht="22.5" customHeight="1" x14ac:dyDescent="0.25">
      <c r="A24" s="167" t="s">
        <v>58</v>
      </c>
      <c r="B24" s="192">
        <v>3713</v>
      </c>
      <c r="C24" s="192">
        <v>3346</v>
      </c>
      <c r="D24" s="193">
        <f t="shared" si="0"/>
        <v>90.115809318610289</v>
      </c>
      <c r="E24" s="192">
        <v>2976</v>
      </c>
      <c r="F24" s="192">
        <v>2545</v>
      </c>
      <c r="G24" s="193">
        <f t="shared" si="1"/>
        <v>85.517473118279568</v>
      </c>
      <c r="H24" s="192">
        <v>662</v>
      </c>
      <c r="I24" s="192">
        <v>696</v>
      </c>
      <c r="J24" s="193">
        <f t="shared" si="2"/>
        <v>105.13595166163141</v>
      </c>
      <c r="K24" s="192">
        <v>82</v>
      </c>
      <c r="L24" s="192">
        <v>84</v>
      </c>
      <c r="M24" s="193">
        <f t="shared" si="3"/>
        <v>102.4390243902439</v>
      </c>
      <c r="N24" s="192">
        <v>63</v>
      </c>
      <c r="O24" s="192">
        <v>62</v>
      </c>
      <c r="P24" s="193">
        <f t="shared" si="4"/>
        <v>98.412698412698404</v>
      </c>
      <c r="Q24" s="192">
        <v>1248</v>
      </c>
      <c r="R24" s="192">
        <v>1527</v>
      </c>
      <c r="S24" s="193">
        <f t="shared" si="5"/>
        <v>122.35576923076923</v>
      </c>
      <c r="T24" s="192">
        <v>2305</v>
      </c>
      <c r="U24" s="192">
        <v>1513</v>
      </c>
      <c r="V24" s="193">
        <f t="shared" si="6"/>
        <v>65.639913232104121</v>
      </c>
      <c r="W24" s="192">
        <v>1758</v>
      </c>
      <c r="X24" s="192">
        <v>970</v>
      </c>
      <c r="Y24" s="193">
        <f t="shared" si="7"/>
        <v>55.17633674630261</v>
      </c>
      <c r="Z24" s="192">
        <v>1244</v>
      </c>
      <c r="AA24" s="192">
        <v>636</v>
      </c>
      <c r="AB24" s="193">
        <f t="shared" si="8"/>
        <v>51.125401929260448</v>
      </c>
      <c r="AC24" s="107"/>
      <c r="AD24" s="108"/>
      <c r="AE24" s="108"/>
      <c r="AF24" s="108"/>
    </row>
    <row r="25" spans="1:32" s="109" customFormat="1" ht="22.5" customHeight="1" x14ac:dyDescent="0.25">
      <c r="A25" s="167" t="s">
        <v>59</v>
      </c>
      <c r="B25" s="192">
        <v>2230</v>
      </c>
      <c r="C25" s="192">
        <v>2206</v>
      </c>
      <c r="D25" s="193">
        <f t="shared" si="0"/>
        <v>98.923766816143498</v>
      </c>
      <c r="E25" s="192">
        <v>1246</v>
      </c>
      <c r="F25" s="192">
        <v>1182</v>
      </c>
      <c r="G25" s="193">
        <f t="shared" si="1"/>
        <v>94.863563402889255</v>
      </c>
      <c r="H25" s="192">
        <v>309</v>
      </c>
      <c r="I25" s="192">
        <v>346</v>
      </c>
      <c r="J25" s="193">
        <f t="shared" si="2"/>
        <v>111.97411003236246</v>
      </c>
      <c r="K25" s="192">
        <v>41</v>
      </c>
      <c r="L25" s="192">
        <v>30</v>
      </c>
      <c r="M25" s="193">
        <f t="shared" si="3"/>
        <v>73.170731707317074</v>
      </c>
      <c r="N25" s="192">
        <v>29</v>
      </c>
      <c r="O25" s="192">
        <v>22</v>
      </c>
      <c r="P25" s="193">
        <f t="shared" si="4"/>
        <v>75.862068965517238</v>
      </c>
      <c r="Q25" s="192">
        <v>335</v>
      </c>
      <c r="R25" s="192">
        <v>558</v>
      </c>
      <c r="S25" s="193">
        <f t="shared" si="5"/>
        <v>166.56716417910448</v>
      </c>
      <c r="T25" s="192">
        <v>1645</v>
      </c>
      <c r="U25" s="192">
        <v>1457</v>
      </c>
      <c r="V25" s="193">
        <f t="shared" si="6"/>
        <v>88.571428571428569</v>
      </c>
      <c r="W25" s="192">
        <v>771</v>
      </c>
      <c r="X25" s="192">
        <v>466</v>
      </c>
      <c r="Y25" s="193">
        <f t="shared" si="7"/>
        <v>60.440985732814525</v>
      </c>
      <c r="Z25" s="192">
        <v>665</v>
      </c>
      <c r="AA25" s="192">
        <v>400</v>
      </c>
      <c r="AB25" s="193">
        <f t="shared" si="8"/>
        <v>60.150375939849624</v>
      </c>
      <c r="AC25" s="107"/>
      <c r="AD25" s="108"/>
      <c r="AE25" s="108"/>
      <c r="AF25" s="108"/>
    </row>
    <row r="26" spans="1:32" s="109" customFormat="1" ht="22.5" customHeight="1" x14ac:dyDescent="0.25">
      <c r="A26" s="167" t="s">
        <v>60</v>
      </c>
      <c r="B26" s="192">
        <v>1904</v>
      </c>
      <c r="C26" s="192">
        <v>1633</v>
      </c>
      <c r="D26" s="193">
        <f t="shared" si="0"/>
        <v>85.766806722689068</v>
      </c>
      <c r="E26" s="192">
        <v>1314</v>
      </c>
      <c r="F26" s="192">
        <v>1055</v>
      </c>
      <c r="G26" s="193">
        <f t="shared" si="1"/>
        <v>80.289193302891931</v>
      </c>
      <c r="H26" s="192">
        <v>306</v>
      </c>
      <c r="I26" s="192">
        <v>238</v>
      </c>
      <c r="J26" s="193">
        <f t="shared" si="2"/>
        <v>77.777777777777786</v>
      </c>
      <c r="K26" s="192">
        <v>38</v>
      </c>
      <c r="L26" s="192">
        <v>37</v>
      </c>
      <c r="M26" s="193">
        <f t="shared" si="3"/>
        <v>97.368421052631575</v>
      </c>
      <c r="N26" s="192">
        <v>27</v>
      </c>
      <c r="O26" s="192">
        <v>8</v>
      </c>
      <c r="P26" s="193">
        <f t="shared" si="4"/>
        <v>29.629629629629626</v>
      </c>
      <c r="Q26" s="192">
        <v>504</v>
      </c>
      <c r="R26" s="192">
        <v>702</v>
      </c>
      <c r="S26" s="193">
        <f t="shared" si="5"/>
        <v>139.28571428571428</v>
      </c>
      <c r="T26" s="192">
        <v>1224</v>
      </c>
      <c r="U26" s="192">
        <v>912</v>
      </c>
      <c r="V26" s="193">
        <f t="shared" si="6"/>
        <v>74.509803921568633</v>
      </c>
      <c r="W26" s="192">
        <v>794</v>
      </c>
      <c r="X26" s="192">
        <v>420</v>
      </c>
      <c r="Y26" s="193">
        <f t="shared" si="7"/>
        <v>52.896725440806044</v>
      </c>
      <c r="Z26" s="192">
        <v>644</v>
      </c>
      <c r="AA26" s="192">
        <v>356</v>
      </c>
      <c r="AB26" s="193">
        <f t="shared" si="8"/>
        <v>55.279503105590067</v>
      </c>
      <c r="AC26" s="107"/>
      <c r="AD26" s="108"/>
      <c r="AE26" s="108"/>
      <c r="AF26" s="108"/>
    </row>
    <row r="27" spans="1:32" s="109" customFormat="1" ht="22.5" customHeight="1" x14ac:dyDescent="0.25">
      <c r="A27" s="167" t="s">
        <v>61</v>
      </c>
      <c r="B27" s="192">
        <v>1729</v>
      </c>
      <c r="C27" s="192">
        <v>1576</v>
      </c>
      <c r="D27" s="193">
        <f t="shared" si="0"/>
        <v>91.150954308849037</v>
      </c>
      <c r="E27" s="192">
        <v>1382</v>
      </c>
      <c r="F27" s="192">
        <v>1198</v>
      </c>
      <c r="G27" s="193">
        <f t="shared" si="1"/>
        <v>86.685962373371922</v>
      </c>
      <c r="H27" s="192">
        <v>298</v>
      </c>
      <c r="I27" s="192">
        <v>279</v>
      </c>
      <c r="J27" s="193">
        <f t="shared" si="2"/>
        <v>93.624161073825505</v>
      </c>
      <c r="K27" s="192">
        <v>48</v>
      </c>
      <c r="L27" s="192">
        <v>18</v>
      </c>
      <c r="M27" s="193">
        <f t="shared" si="3"/>
        <v>37.5</v>
      </c>
      <c r="N27" s="192">
        <v>36</v>
      </c>
      <c r="O27" s="192">
        <v>7</v>
      </c>
      <c r="P27" s="193">
        <f t="shared" si="4"/>
        <v>19.444444444444446</v>
      </c>
      <c r="Q27" s="192">
        <v>702</v>
      </c>
      <c r="R27" s="192">
        <v>688</v>
      </c>
      <c r="S27" s="193">
        <f t="shared" si="5"/>
        <v>98.005698005698008</v>
      </c>
      <c r="T27" s="192">
        <v>1086</v>
      </c>
      <c r="U27" s="192">
        <v>806</v>
      </c>
      <c r="V27" s="193">
        <f t="shared" si="6"/>
        <v>74.217311233885823</v>
      </c>
      <c r="W27" s="192">
        <v>804</v>
      </c>
      <c r="X27" s="192">
        <v>467</v>
      </c>
      <c r="Y27" s="193">
        <f t="shared" si="7"/>
        <v>58.084577114427859</v>
      </c>
      <c r="Z27" s="192">
        <v>667</v>
      </c>
      <c r="AA27" s="192">
        <v>398</v>
      </c>
      <c r="AB27" s="193">
        <f t="shared" si="8"/>
        <v>59.670164917541221</v>
      </c>
      <c r="AC27" s="107"/>
      <c r="AD27" s="108"/>
      <c r="AE27" s="108"/>
      <c r="AF27" s="108"/>
    </row>
    <row r="28" spans="1:32" ht="16.149999999999999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AB9" sqref="AB9:AB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8.140625" style="109" customWidth="1"/>
    <col min="5" max="6" width="10.140625" style="109" customWidth="1"/>
    <col min="7" max="7" width="8.85546875" style="109" customWidth="1"/>
    <col min="8" max="9" width="10.42578125" style="109" customWidth="1"/>
    <col min="10" max="10" width="7.85546875" style="109" customWidth="1"/>
    <col min="11" max="12" width="10.140625" style="109" customWidth="1"/>
    <col min="13" max="13" width="8.285156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26" t="s">
        <v>79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24</v>
      </c>
    </row>
    <row r="2" spans="1:32" s="91" customFormat="1" ht="20.45" customHeight="1" x14ac:dyDescent="0.2">
      <c r="B2" s="326" t="s">
        <v>111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7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7</v>
      </c>
    </row>
    <row r="4" spans="1:32" s="100" customFormat="1" ht="21.6" customHeight="1" x14ac:dyDescent="0.2">
      <c r="A4" s="117"/>
      <c r="B4" s="327" t="s">
        <v>8</v>
      </c>
      <c r="C4" s="328"/>
      <c r="D4" s="329"/>
      <c r="E4" s="327" t="s">
        <v>25</v>
      </c>
      <c r="F4" s="328"/>
      <c r="G4" s="329"/>
      <c r="H4" s="333" t="s">
        <v>26</v>
      </c>
      <c r="I4" s="333"/>
      <c r="J4" s="333"/>
      <c r="K4" s="327" t="s">
        <v>16</v>
      </c>
      <c r="L4" s="328"/>
      <c r="M4" s="329"/>
      <c r="N4" s="327" t="s">
        <v>23</v>
      </c>
      <c r="O4" s="328"/>
      <c r="P4" s="328"/>
      <c r="Q4" s="327" t="s">
        <v>11</v>
      </c>
      <c r="R4" s="328"/>
      <c r="S4" s="329"/>
      <c r="T4" s="327" t="s">
        <v>17</v>
      </c>
      <c r="U4" s="328"/>
      <c r="V4" s="329"/>
      <c r="W4" s="327" t="s">
        <v>19</v>
      </c>
      <c r="X4" s="328"/>
      <c r="Y4" s="328"/>
      <c r="Z4" s="319" t="s">
        <v>18</v>
      </c>
      <c r="AA4" s="320"/>
      <c r="AB4" s="321"/>
      <c r="AC4" s="98"/>
      <c r="AD4" s="99"/>
      <c r="AE4" s="99"/>
      <c r="AF4" s="99"/>
    </row>
    <row r="5" spans="1:32" s="101" customFormat="1" ht="36.75" customHeight="1" x14ac:dyDescent="0.2">
      <c r="A5" s="118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2"/>
      <c r="AA5" s="323"/>
      <c r="AB5" s="324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64</v>
      </c>
      <c r="D6" s="121" t="s">
        <v>3</v>
      </c>
      <c r="E6" s="120" t="s">
        <v>1</v>
      </c>
      <c r="F6" s="120" t="s">
        <v>64</v>
      </c>
      <c r="G6" s="121" t="s">
        <v>3</v>
      </c>
      <c r="H6" s="120" t="s">
        <v>1</v>
      </c>
      <c r="I6" s="120" t="s">
        <v>64</v>
      </c>
      <c r="J6" s="121" t="s">
        <v>3</v>
      </c>
      <c r="K6" s="120" t="s">
        <v>1</v>
      </c>
      <c r="L6" s="120" t="s">
        <v>64</v>
      </c>
      <c r="M6" s="121" t="s">
        <v>3</v>
      </c>
      <c r="N6" s="120" t="s">
        <v>1</v>
      </c>
      <c r="O6" s="120" t="s">
        <v>64</v>
      </c>
      <c r="P6" s="121" t="s">
        <v>3</v>
      </c>
      <c r="Q6" s="120" t="s">
        <v>1</v>
      </c>
      <c r="R6" s="120" t="s">
        <v>64</v>
      </c>
      <c r="S6" s="121" t="s">
        <v>3</v>
      </c>
      <c r="T6" s="120" t="s">
        <v>1</v>
      </c>
      <c r="U6" s="120" t="s">
        <v>64</v>
      </c>
      <c r="V6" s="121" t="s">
        <v>3</v>
      </c>
      <c r="W6" s="120" t="s">
        <v>1</v>
      </c>
      <c r="X6" s="120" t="s">
        <v>64</v>
      </c>
      <c r="Y6" s="121" t="s">
        <v>3</v>
      </c>
      <c r="Z6" s="120" t="s">
        <v>1</v>
      </c>
      <c r="AA6" s="120" t="s">
        <v>64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27" customHeight="1" x14ac:dyDescent="0.25">
      <c r="A8" s="84" t="s">
        <v>42</v>
      </c>
      <c r="B8" s="196">
        <f>SUM(B9:B27)</f>
        <v>18281</v>
      </c>
      <c r="C8" s="196">
        <f>SUM(C9:C27)</f>
        <v>17386</v>
      </c>
      <c r="D8" s="197">
        <f>C8/B8*100</f>
        <v>95.104206553252013</v>
      </c>
      <c r="E8" s="196">
        <f>SUM(E9:E27)</f>
        <v>12702</v>
      </c>
      <c r="F8" s="196">
        <f>SUM(F9:F27)</f>
        <v>11831</v>
      </c>
      <c r="G8" s="197">
        <f>F8/E8*100</f>
        <v>93.142812155566062</v>
      </c>
      <c r="H8" s="196">
        <f>SUM(H9:H27)</f>
        <v>4283</v>
      </c>
      <c r="I8" s="196">
        <f>SUM(I9:I27)</f>
        <v>3765</v>
      </c>
      <c r="J8" s="197">
        <f>I8/H8*100</f>
        <v>87.90567359327575</v>
      </c>
      <c r="K8" s="196">
        <f>SUM(K9:K27)</f>
        <v>1325</v>
      </c>
      <c r="L8" s="196">
        <f>SUM(L9:L27)</f>
        <v>1160</v>
      </c>
      <c r="M8" s="197">
        <f>L8/K8*100</f>
        <v>87.547169811320757</v>
      </c>
      <c r="N8" s="196">
        <f>SUM(N9:N27)</f>
        <v>763</v>
      </c>
      <c r="O8" s="196">
        <f>SUM(O9:O27)</f>
        <v>466</v>
      </c>
      <c r="P8" s="197">
        <f>O8/N8*100</f>
        <v>61.074705111402359</v>
      </c>
      <c r="Q8" s="196">
        <f>SUM(Q9:Q27)</f>
        <v>5160</v>
      </c>
      <c r="R8" s="196">
        <f>SUM(R9:R27)</f>
        <v>7015</v>
      </c>
      <c r="S8" s="197">
        <f>R8/Q8*100</f>
        <v>135.94961240310079</v>
      </c>
      <c r="T8" s="196">
        <f>SUM(T9:T27)</f>
        <v>11153</v>
      </c>
      <c r="U8" s="196">
        <f>SUM(U9:U27)</f>
        <v>8107</v>
      </c>
      <c r="V8" s="197">
        <f>U8/T8*100</f>
        <v>72.688962610956693</v>
      </c>
      <c r="W8" s="198">
        <f>SUM(W9:W27)</f>
        <v>6271</v>
      </c>
      <c r="X8" s="198">
        <f>SUM(X9:X27)</f>
        <v>4675</v>
      </c>
      <c r="Y8" s="197">
        <f>X8/W8*100</f>
        <v>74.549513634189125</v>
      </c>
      <c r="Z8" s="196">
        <f>SUM(Z9:Z27)</f>
        <v>5349</v>
      </c>
      <c r="AA8" s="196">
        <f>SUM(AA9:AA27)</f>
        <v>4112</v>
      </c>
      <c r="AB8" s="197">
        <f>AA8/Z8*100</f>
        <v>76.874182090110295</v>
      </c>
      <c r="AC8" s="124"/>
      <c r="AD8" s="125"/>
      <c r="AE8" s="125"/>
      <c r="AF8" s="125"/>
    </row>
    <row r="9" spans="1:32" s="109" customFormat="1" ht="23.25" customHeight="1" x14ac:dyDescent="0.25">
      <c r="A9" s="167" t="s">
        <v>43</v>
      </c>
      <c r="B9" s="192">
        <v>518</v>
      </c>
      <c r="C9" s="192">
        <v>558</v>
      </c>
      <c r="D9" s="193">
        <f t="shared" ref="D9:D27" si="0">C9/B9*100</f>
        <v>107.72200772200773</v>
      </c>
      <c r="E9" s="180">
        <v>492</v>
      </c>
      <c r="F9" s="192">
        <v>529</v>
      </c>
      <c r="G9" s="193">
        <f t="shared" ref="G9:G27" si="1">F9/E9*100</f>
        <v>107.52032520325203</v>
      </c>
      <c r="H9" s="194">
        <v>145</v>
      </c>
      <c r="I9" s="194">
        <v>136</v>
      </c>
      <c r="J9" s="193">
        <f t="shared" ref="J9:J27" si="2">I9/H9*100</f>
        <v>93.793103448275858</v>
      </c>
      <c r="K9" s="192">
        <v>68</v>
      </c>
      <c r="L9" s="192">
        <v>54</v>
      </c>
      <c r="M9" s="193">
        <f t="shared" ref="M9:M27" si="3">L9/K9*100</f>
        <v>79.411764705882348</v>
      </c>
      <c r="N9" s="194">
        <v>16</v>
      </c>
      <c r="O9" s="194">
        <v>9</v>
      </c>
      <c r="P9" s="193">
        <f t="shared" ref="P9:P27" si="4">O9/N9*100</f>
        <v>56.25</v>
      </c>
      <c r="Q9" s="194">
        <v>239</v>
      </c>
      <c r="R9" s="194">
        <v>287</v>
      </c>
      <c r="S9" s="193">
        <f t="shared" ref="S9:S27" si="5">R9/Q9*100</f>
        <v>120.08368200836821</v>
      </c>
      <c r="T9" s="194">
        <v>242</v>
      </c>
      <c r="U9" s="194">
        <v>238</v>
      </c>
      <c r="V9" s="193">
        <f t="shared" ref="V9:V27" si="6">U9/T9*100</f>
        <v>98.347107438016536</v>
      </c>
      <c r="W9" s="180">
        <v>223</v>
      </c>
      <c r="X9" s="191">
        <v>238</v>
      </c>
      <c r="Y9" s="193">
        <f t="shared" ref="Y9:Y27" si="7">X9/W9*100</f>
        <v>106.72645739910314</v>
      </c>
      <c r="Z9" s="194">
        <v>210</v>
      </c>
      <c r="AA9" s="194">
        <v>210</v>
      </c>
      <c r="AB9" s="193">
        <f t="shared" ref="AB9:AB27" si="8">AA9/Z9*100</f>
        <v>100</v>
      </c>
      <c r="AC9" s="107"/>
      <c r="AD9" s="108"/>
      <c r="AE9" s="108"/>
      <c r="AF9" s="108"/>
    </row>
    <row r="10" spans="1:32" s="109" customFormat="1" ht="23.25" customHeight="1" x14ac:dyDescent="0.25">
      <c r="A10" s="167" t="s">
        <v>44</v>
      </c>
      <c r="B10" s="192">
        <v>807</v>
      </c>
      <c r="C10" s="192">
        <v>745</v>
      </c>
      <c r="D10" s="193">
        <f t="shared" si="0"/>
        <v>92.317224287484507</v>
      </c>
      <c r="E10" s="180">
        <v>650</v>
      </c>
      <c r="F10" s="192">
        <v>602</v>
      </c>
      <c r="G10" s="193">
        <f t="shared" si="1"/>
        <v>92.615384615384613</v>
      </c>
      <c r="H10" s="194">
        <v>288</v>
      </c>
      <c r="I10" s="194">
        <v>234</v>
      </c>
      <c r="J10" s="193">
        <f t="shared" si="2"/>
        <v>81.25</v>
      </c>
      <c r="K10" s="192">
        <v>93</v>
      </c>
      <c r="L10" s="192">
        <v>99</v>
      </c>
      <c r="M10" s="193">
        <f t="shared" si="3"/>
        <v>106.45161290322579</v>
      </c>
      <c r="N10" s="194">
        <v>50</v>
      </c>
      <c r="O10" s="194">
        <v>44</v>
      </c>
      <c r="P10" s="193">
        <f t="shared" si="4"/>
        <v>88</v>
      </c>
      <c r="Q10" s="194">
        <v>200</v>
      </c>
      <c r="R10" s="194">
        <v>353</v>
      </c>
      <c r="S10" s="193">
        <f t="shared" si="5"/>
        <v>176.5</v>
      </c>
      <c r="T10" s="194">
        <v>393</v>
      </c>
      <c r="U10" s="194">
        <v>352</v>
      </c>
      <c r="V10" s="193">
        <f t="shared" si="6"/>
        <v>89.56743002544529</v>
      </c>
      <c r="W10" s="180">
        <v>257</v>
      </c>
      <c r="X10" s="191">
        <v>225</v>
      </c>
      <c r="Y10" s="193">
        <f t="shared" si="7"/>
        <v>87.548638132295721</v>
      </c>
      <c r="Z10" s="194">
        <v>221</v>
      </c>
      <c r="AA10" s="194">
        <v>205</v>
      </c>
      <c r="AB10" s="193">
        <f t="shared" si="8"/>
        <v>92.76018099547511</v>
      </c>
      <c r="AC10" s="107"/>
      <c r="AD10" s="108"/>
      <c r="AE10" s="108"/>
      <c r="AF10" s="108"/>
    </row>
    <row r="11" spans="1:32" s="109" customFormat="1" ht="23.25" customHeight="1" x14ac:dyDescent="0.25">
      <c r="A11" s="167" t="s">
        <v>45</v>
      </c>
      <c r="B11" s="192">
        <v>598</v>
      </c>
      <c r="C11" s="192">
        <v>558</v>
      </c>
      <c r="D11" s="193">
        <f t="shared" si="0"/>
        <v>93.31103678929766</v>
      </c>
      <c r="E11" s="180">
        <v>575</v>
      </c>
      <c r="F11" s="192">
        <v>535</v>
      </c>
      <c r="G11" s="193">
        <f t="shared" si="1"/>
        <v>93.043478260869563</v>
      </c>
      <c r="H11" s="194">
        <v>162</v>
      </c>
      <c r="I11" s="194">
        <v>143</v>
      </c>
      <c r="J11" s="193">
        <f t="shared" si="2"/>
        <v>88.271604938271608</v>
      </c>
      <c r="K11" s="192">
        <v>28</v>
      </c>
      <c r="L11" s="192">
        <v>50</v>
      </c>
      <c r="M11" s="193">
        <f t="shared" si="3"/>
        <v>178.57142857142858</v>
      </c>
      <c r="N11" s="194">
        <v>16</v>
      </c>
      <c r="O11" s="194">
        <v>12</v>
      </c>
      <c r="P11" s="193">
        <f t="shared" si="4"/>
        <v>75</v>
      </c>
      <c r="Q11" s="194">
        <v>222</v>
      </c>
      <c r="R11" s="194">
        <v>321</v>
      </c>
      <c r="S11" s="193">
        <f t="shared" si="5"/>
        <v>144.59459459459461</v>
      </c>
      <c r="T11" s="194">
        <v>304</v>
      </c>
      <c r="U11" s="194">
        <v>280</v>
      </c>
      <c r="V11" s="193">
        <f t="shared" si="6"/>
        <v>92.10526315789474</v>
      </c>
      <c r="W11" s="180">
        <v>281</v>
      </c>
      <c r="X11" s="191">
        <v>257</v>
      </c>
      <c r="Y11" s="193">
        <f t="shared" si="7"/>
        <v>91.459074733096088</v>
      </c>
      <c r="Z11" s="194">
        <v>245</v>
      </c>
      <c r="AA11" s="194">
        <v>212</v>
      </c>
      <c r="AB11" s="193">
        <f t="shared" si="8"/>
        <v>86.530612244897966</v>
      </c>
      <c r="AC11" s="107"/>
      <c r="AD11" s="108"/>
      <c r="AE11" s="108"/>
      <c r="AF11" s="108"/>
    </row>
    <row r="12" spans="1:32" s="109" customFormat="1" ht="23.25" customHeight="1" x14ac:dyDescent="0.25">
      <c r="A12" s="167" t="s">
        <v>46</v>
      </c>
      <c r="B12" s="192">
        <v>1003</v>
      </c>
      <c r="C12" s="192">
        <v>918</v>
      </c>
      <c r="D12" s="193">
        <f t="shared" si="0"/>
        <v>91.525423728813564</v>
      </c>
      <c r="E12" s="180">
        <v>888</v>
      </c>
      <c r="F12" s="192">
        <v>813</v>
      </c>
      <c r="G12" s="193">
        <f t="shared" si="1"/>
        <v>91.554054054054063</v>
      </c>
      <c r="H12" s="194">
        <v>368</v>
      </c>
      <c r="I12" s="194">
        <v>358</v>
      </c>
      <c r="J12" s="193">
        <f t="shared" si="2"/>
        <v>97.282608695652172</v>
      </c>
      <c r="K12" s="192">
        <v>94</v>
      </c>
      <c r="L12" s="192">
        <v>103</v>
      </c>
      <c r="M12" s="193">
        <f t="shared" si="3"/>
        <v>109.57446808510637</v>
      </c>
      <c r="N12" s="194">
        <v>76</v>
      </c>
      <c r="O12" s="194">
        <v>32</v>
      </c>
      <c r="P12" s="193">
        <f t="shared" si="4"/>
        <v>42.105263157894733</v>
      </c>
      <c r="Q12" s="194">
        <v>610</v>
      </c>
      <c r="R12" s="194">
        <v>453</v>
      </c>
      <c r="S12" s="193">
        <f t="shared" si="5"/>
        <v>74.26229508196721</v>
      </c>
      <c r="T12" s="194">
        <v>444</v>
      </c>
      <c r="U12" s="194">
        <v>244</v>
      </c>
      <c r="V12" s="193">
        <f t="shared" si="6"/>
        <v>54.954954954954957</v>
      </c>
      <c r="W12" s="180">
        <v>353</v>
      </c>
      <c r="X12" s="191">
        <v>236</v>
      </c>
      <c r="Y12" s="193">
        <f t="shared" si="7"/>
        <v>66.855524079320119</v>
      </c>
      <c r="Z12" s="194">
        <v>312</v>
      </c>
      <c r="AA12" s="194">
        <v>217</v>
      </c>
      <c r="AB12" s="193">
        <f t="shared" si="8"/>
        <v>69.551282051282044</v>
      </c>
      <c r="AC12" s="107"/>
      <c r="AD12" s="108"/>
      <c r="AE12" s="108"/>
      <c r="AF12" s="108"/>
    </row>
    <row r="13" spans="1:32" s="109" customFormat="1" ht="23.25" customHeight="1" x14ac:dyDescent="0.25">
      <c r="A13" s="167" t="s">
        <v>47</v>
      </c>
      <c r="B13" s="192">
        <v>415</v>
      </c>
      <c r="C13" s="192">
        <v>452</v>
      </c>
      <c r="D13" s="193">
        <f t="shared" si="0"/>
        <v>108.91566265060241</v>
      </c>
      <c r="E13" s="180">
        <v>321</v>
      </c>
      <c r="F13" s="192">
        <v>350</v>
      </c>
      <c r="G13" s="193">
        <f t="shared" si="1"/>
        <v>109.03426791277258</v>
      </c>
      <c r="H13" s="194">
        <v>98</v>
      </c>
      <c r="I13" s="194">
        <v>99</v>
      </c>
      <c r="J13" s="193">
        <f t="shared" si="2"/>
        <v>101.0204081632653</v>
      </c>
      <c r="K13" s="192">
        <v>24</v>
      </c>
      <c r="L13" s="192">
        <v>36</v>
      </c>
      <c r="M13" s="193">
        <f t="shared" si="3"/>
        <v>150</v>
      </c>
      <c r="N13" s="194">
        <v>15</v>
      </c>
      <c r="O13" s="194">
        <v>45</v>
      </c>
      <c r="P13" s="193">
        <f t="shared" si="4"/>
        <v>300</v>
      </c>
      <c r="Q13" s="194">
        <v>126</v>
      </c>
      <c r="R13" s="194">
        <v>266</v>
      </c>
      <c r="S13" s="193">
        <f t="shared" si="5"/>
        <v>211.11111111111111</v>
      </c>
      <c r="T13" s="194">
        <v>240</v>
      </c>
      <c r="U13" s="194">
        <v>249</v>
      </c>
      <c r="V13" s="193">
        <f t="shared" si="6"/>
        <v>103.75000000000001</v>
      </c>
      <c r="W13" s="180">
        <v>168</v>
      </c>
      <c r="X13" s="191">
        <v>172</v>
      </c>
      <c r="Y13" s="193">
        <f t="shared" si="7"/>
        <v>102.38095238095238</v>
      </c>
      <c r="Z13" s="194">
        <v>150</v>
      </c>
      <c r="AA13" s="194">
        <v>166</v>
      </c>
      <c r="AB13" s="193">
        <f t="shared" si="8"/>
        <v>110.66666666666667</v>
      </c>
      <c r="AC13" s="107"/>
      <c r="AD13" s="108"/>
      <c r="AE13" s="108"/>
      <c r="AF13" s="108"/>
    </row>
    <row r="14" spans="1:32" s="109" customFormat="1" ht="23.25" customHeight="1" x14ac:dyDescent="0.25">
      <c r="A14" s="167" t="s">
        <v>48</v>
      </c>
      <c r="B14" s="192">
        <v>1551</v>
      </c>
      <c r="C14" s="192">
        <v>1540</v>
      </c>
      <c r="D14" s="193">
        <f t="shared" si="0"/>
        <v>99.290780141843967</v>
      </c>
      <c r="E14" s="180">
        <v>964</v>
      </c>
      <c r="F14" s="192">
        <v>978</v>
      </c>
      <c r="G14" s="193">
        <f t="shared" si="1"/>
        <v>101.45228215767634</v>
      </c>
      <c r="H14" s="194">
        <v>263</v>
      </c>
      <c r="I14" s="194">
        <v>288</v>
      </c>
      <c r="J14" s="193">
        <f t="shared" si="2"/>
        <v>109.50570342205323</v>
      </c>
      <c r="K14" s="192">
        <v>116</v>
      </c>
      <c r="L14" s="192">
        <v>91</v>
      </c>
      <c r="M14" s="193">
        <f t="shared" si="3"/>
        <v>78.448275862068968</v>
      </c>
      <c r="N14" s="194">
        <v>71</v>
      </c>
      <c r="O14" s="194">
        <v>47</v>
      </c>
      <c r="P14" s="193">
        <f t="shared" si="4"/>
        <v>66.197183098591552</v>
      </c>
      <c r="Q14" s="194">
        <v>217</v>
      </c>
      <c r="R14" s="194">
        <v>542</v>
      </c>
      <c r="S14" s="193">
        <f t="shared" si="5"/>
        <v>249.76958525345623</v>
      </c>
      <c r="T14" s="194">
        <v>1134</v>
      </c>
      <c r="U14" s="194">
        <v>912</v>
      </c>
      <c r="V14" s="193">
        <f t="shared" si="6"/>
        <v>80.423280423280417</v>
      </c>
      <c r="W14" s="180">
        <v>549</v>
      </c>
      <c r="X14" s="191">
        <v>382</v>
      </c>
      <c r="Y14" s="193">
        <f t="shared" si="7"/>
        <v>69.581056466302371</v>
      </c>
      <c r="Z14" s="194">
        <v>391</v>
      </c>
      <c r="AA14" s="194">
        <v>326</v>
      </c>
      <c r="AB14" s="193">
        <f t="shared" si="8"/>
        <v>83.375959079283888</v>
      </c>
      <c r="AC14" s="107"/>
      <c r="AD14" s="108"/>
      <c r="AE14" s="108"/>
      <c r="AF14" s="108"/>
    </row>
    <row r="15" spans="1:32" s="109" customFormat="1" ht="23.25" customHeight="1" x14ac:dyDescent="0.25">
      <c r="A15" s="167" t="s">
        <v>49</v>
      </c>
      <c r="B15" s="192">
        <v>865</v>
      </c>
      <c r="C15" s="192">
        <v>663</v>
      </c>
      <c r="D15" s="193">
        <f t="shared" si="0"/>
        <v>76.647398843930631</v>
      </c>
      <c r="E15" s="180">
        <v>819</v>
      </c>
      <c r="F15" s="192">
        <v>647</v>
      </c>
      <c r="G15" s="193">
        <f t="shared" si="1"/>
        <v>78.998778998779002</v>
      </c>
      <c r="H15" s="194">
        <v>308</v>
      </c>
      <c r="I15" s="194">
        <v>225</v>
      </c>
      <c r="J15" s="193">
        <f t="shared" si="2"/>
        <v>73.05194805194806</v>
      </c>
      <c r="K15" s="192">
        <v>107</v>
      </c>
      <c r="L15" s="192">
        <v>97</v>
      </c>
      <c r="M15" s="193">
        <f t="shared" si="3"/>
        <v>90.654205607476641</v>
      </c>
      <c r="N15" s="194">
        <v>16</v>
      </c>
      <c r="O15" s="194">
        <v>17</v>
      </c>
      <c r="P15" s="193">
        <f t="shared" si="4"/>
        <v>106.25</v>
      </c>
      <c r="Q15" s="194">
        <v>137</v>
      </c>
      <c r="R15" s="194">
        <v>287</v>
      </c>
      <c r="S15" s="193">
        <f t="shared" si="5"/>
        <v>209.48905109489053</v>
      </c>
      <c r="T15" s="194">
        <v>346</v>
      </c>
      <c r="U15" s="194">
        <v>247</v>
      </c>
      <c r="V15" s="193">
        <f t="shared" si="6"/>
        <v>71.387283236994222</v>
      </c>
      <c r="W15" s="180">
        <v>327</v>
      </c>
      <c r="X15" s="191">
        <v>245</v>
      </c>
      <c r="Y15" s="193">
        <f t="shared" si="7"/>
        <v>74.923547400611625</v>
      </c>
      <c r="Z15" s="194">
        <v>301</v>
      </c>
      <c r="AA15" s="194">
        <v>220</v>
      </c>
      <c r="AB15" s="193">
        <f t="shared" si="8"/>
        <v>73.089700996677749</v>
      </c>
      <c r="AC15" s="107"/>
      <c r="AD15" s="108"/>
      <c r="AE15" s="108"/>
      <c r="AF15" s="108"/>
    </row>
    <row r="16" spans="1:32" s="109" customFormat="1" ht="23.25" customHeight="1" x14ac:dyDescent="0.25">
      <c r="A16" s="167" t="s">
        <v>50</v>
      </c>
      <c r="B16" s="192">
        <v>777</v>
      </c>
      <c r="C16" s="192">
        <v>713</v>
      </c>
      <c r="D16" s="193">
        <f t="shared" si="0"/>
        <v>91.76319176319177</v>
      </c>
      <c r="E16" s="180">
        <v>686</v>
      </c>
      <c r="F16" s="192">
        <v>618</v>
      </c>
      <c r="G16" s="193">
        <f t="shared" si="1"/>
        <v>90.087463556851304</v>
      </c>
      <c r="H16" s="194">
        <v>249</v>
      </c>
      <c r="I16" s="194">
        <v>242</v>
      </c>
      <c r="J16" s="193">
        <f t="shared" si="2"/>
        <v>97.188755020080322</v>
      </c>
      <c r="K16" s="192">
        <v>73</v>
      </c>
      <c r="L16" s="192">
        <v>59</v>
      </c>
      <c r="M16" s="193">
        <f t="shared" si="3"/>
        <v>80.821917808219183</v>
      </c>
      <c r="N16" s="194">
        <v>39</v>
      </c>
      <c r="O16" s="194">
        <v>29</v>
      </c>
      <c r="P16" s="193">
        <f t="shared" si="4"/>
        <v>74.358974358974365</v>
      </c>
      <c r="Q16" s="194">
        <v>406</v>
      </c>
      <c r="R16" s="194">
        <v>367</v>
      </c>
      <c r="S16" s="193">
        <f t="shared" si="5"/>
        <v>90.394088669950733</v>
      </c>
      <c r="T16" s="194">
        <v>361</v>
      </c>
      <c r="U16" s="194">
        <v>263</v>
      </c>
      <c r="V16" s="193">
        <f t="shared" si="6"/>
        <v>72.853185595567865</v>
      </c>
      <c r="W16" s="180">
        <v>289</v>
      </c>
      <c r="X16" s="191">
        <v>189</v>
      </c>
      <c r="Y16" s="193">
        <f t="shared" si="7"/>
        <v>65.397923875432525</v>
      </c>
      <c r="Z16" s="194">
        <v>270</v>
      </c>
      <c r="AA16" s="194">
        <v>179</v>
      </c>
      <c r="AB16" s="193">
        <f t="shared" si="8"/>
        <v>66.296296296296305</v>
      </c>
      <c r="AC16" s="107"/>
      <c r="AD16" s="108"/>
      <c r="AE16" s="108"/>
      <c r="AF16" s="108"/>
    </row>
    <row r="17" spans="1:32" s="109" customFormat="1" ht="23.25" customHeight="1" x14ac:dyDescent="0.25">
      <c r="A17" s="167" t="s">
        <v>51</v>
      </c>
      <c r="B17" s="192">
        <v>886</v>
      </c>
      <c r="C17" s="192">
        <v>877</v>
      </c>
      <c r="D17" s="193">
        <f t="shared" si="0"/>
        <v>98.984198645598198</v>
      </c>
      <c r="E17" s="180">
        <v>389</v>
      </c>
      <c r="F17" s="192">
        <v>382</v>
      </c>
      <c r="G17" s="193">
        <f t="shared" si="1"/>
        <v>98.200514138817482</v>
      </c>
      <c r="H17" s="194">
        <v>139</v>
      </c>
      <c r="I17" s="194">
        <v>116</v>
      </c>
      <c r="J17" s="193">
        <f t="shared" si="2"/>
        <v>83.453237410071949</v>
      </c>
      <c r="K17" s="192">
        <v>50</v>
      </c>
      <c r="L17" s="192">
        <v>36</v>
      </c>
      <c r="M17" s="193">
        <f t="shared" si="3"/>
        <v>72</v>
      </c>
      <c r="N17" s="194">
        <v>13</v>
      </c>
      <c r="O17" s="194">
        <v>11</v>
      </c>
      <c r="P17" s="193">
        <f t="shared" si="4"/>
        <v>84.615384615384613</v>
      </c>
      <c r="Q17" s="194">
        <v>197</v>
      </c>
      <c r="R17" s="194">
        <v>277</v>
      </c>
      <c r="S17" s="193">
        <f t="shared" si="5"/>
        <v>140.60913705583758</v>
      </c>
      <c r="T17" s="194">
        <v>687</v>
      </c>
      <c r="U17" s="194">
        <v>630</v>
      </c>
      <c r="V17" s="193">
        <f t="shared" si="6"/>
        <v>91.703056768558952</v>
      </c>
      <c r="W17" s="180">
        <v>190</v>
      </c>
      <c r="X17" s="191">
        <v>135</v>
      </c>
      <c r="Y17" s="193">
        <f t="shared" si="7"/>
        <v>71.05263157894737</v>
      </c>
      <c r="Z17" s="194">
        <v>153</v>
      </c>
      <c r="AA17" s="194">
        <v>109</v>
      </c>
      <c r="AB17" s="193">
        <f t="shared" si="8"/>
        <v>71.24183006535948</v>
      </c>
      <c r="AC17" s="107"/>
      <c r="AD17" s="108"/>
      <c r="AE17" s="108"/>
      <c r="AF17" s="108"/>
    </row>
    <row r="18" spans="1:32" s="109" customFormat="1" ht="23.25" customHeight="1" x14ac:dyDescent="0.25">
      <c r="A18" s="167" t="s">
        <v>52</v>
      </c>
      <c r="B18" s="192">
        <v>227</v>
      </c>
      <c r="C18" s="192">
        <v>318</v>
      </c>
      <c r="D18" s="193">
        <f t="shared" si="0"/>
        <v>140.08810572687224</v>
      </c>
      <c r="E18" s="180">
        <v>187</v>
      </c>
      <c r="F18" s="192">
        <v>270</v>
      </c>
      <c r="G18" s="193">
        <f t="shared" si="1"/>
        <v>144.38502673796791</v>
      </c>
      <c r="H18" s="194">
        <v>33</v>
      </c>
      <c r="I18" s="194">
        <v>55</v>
      </c>
      <c r="J18" s="193">
        <f t="shared" si="2"/>
        <v>166.66666666666669</v>
      </c>
      <c r="K18" s="192">
        <v>18</v>
      </c>
      <c r="L18" s="192">
        <v>20</v>
      </c>
      <c r="M18" s="193">
        <f t="shared" si="3"/>
        <v>111.11111111111111</v>
      </c>
      <c r="N18" s="194">
        <v>6</v>
      </c>
      <c r="O18" s="194">
        <v>0</v>
      </c>
      <c r="P18" s="193">
        <f t="shared" si="4"/>
        <v>0</v>
      </c>
      <c r="Q18" s="194">
        <v>60</v>
      </c>
      <c r="R18" s="194">
        <v>209</v>
      </c>
      <c r="S18" s="193">
        <f t="shared" si="5"/>
        <v>348.33333333333331</v>
      </c>
      <c r="T18" s="194">
        <v>162</v>
      </c>
      <c r="U18" s="194">
        <v>187</v>
      </c>
      <c r="V18" s="193">
        <f t="shared" si="6"/>
        <v>115.4320987654321</v>
      </c>
      <c r="W18" s="180">
        <v>124</v>
      </c>
      <c r="X18" s="191">
        <v>139</v>
      </c>
      <c r="Y18" s="193">
        <f t="shared" si="7"/>
        <v>112.09677419354837</v>
      </c>
      <c r="Z18" s="194">
        <v>99</v>
      </c>
      <c r="AA18" s="194">
        <v>119</v>
      </c>
      <c r="AB18" s="193">
        <f t="shared" si="8"/>
        <v>120.20202020202019</v>
      </c>
      <c r="AC18" s="107"/>
      <c r="AD18" s="108"/>
      <c r="AE18" s="108"/>
      <c r="AF18" s="108"/>
    </row>
    <row r="19" spans="1:32" s="109" customFormat="1" ht="23.25" customHeight="1" x14ac:dyDescent="0.25">
      <c r="A19" s="167" t="s">
        <v>53</v>
      </c>
      <c r="B19" s="192">
        <v>1284</v>
      </c>
      <c r="C19" s="192">
        <v>979</v>
      </c>
      <c r="D19" s="193">
        <f t="shared" si="0"/>
        <v>76.246105919003114</v>
      </c>
      <c r="E19" s="180">
        <v>717</v>
      </c>
      <c r="F19" s="192">
        <v>459</v>
      </c>
      <c r="G19" s="193">
        <f t="shared" si="1"/>
        <v>64.01673640167364</v>
      </c>
      <c r="H19" s="194">
        <v>353</v>
      </c>
      <c r="I19" s="194">
        <v>189</v>
      </c>
      <c r="J19" s="193">
        <f t="shared" si="2"/>
        <v>53.541076487252127</v>
      </c>
      <c r="K19" s="192">
        <v>93</v>
      </c>
      <c r="L19" s="192">
        <v>75</v>
      </c>
      <c r="M19" s="193">
        <f t="shared" si="3"/>
        <v>80.645161290322577</v>
      </c>
      <c r="N19" s="194">
        <v>108</v>
      </c>
      <c r="O19" s="194">
        <v>80</v>
      </c>
      <c r="P19" s="193">
        <f t="shared" si="4"/>
        <v>74.074074074074076</v>
      </c>
      <c r="Q19" s="194">
        <v>323</v>
      </c>
      <c r="R19" s="194">
        <v>334</v>
      </c>
      <c r="S19" s="193">
        <f t="shared" si="5"/>
        <v>103.40557275541795</v>
      </c>
      <c r="T19" s="194">
        <v>773</v>
      </c>
      <c r="U19" s="194">
        <v>498</v>
      </c>
      <c r="V19" s="193">
        <f t="shared" si="6"/>
        <v>64.424320827943077</v>
      </c>
      <c r="W19" s="180">
        <v>315</v>
      </c>
      <c r="X19" s="191">
        <v>161</v>
      </c>
      <c r="Y19" s="193">
        <f t="shared" si="7"/>
        <v>51.111111111111107</v>
      </c>
      <c r="Z19" s="194">
        <v>289</v>
      </c>
      <c r="AA19" s="194">
        <v>155</v>
      </c>
      <c r="AB19" s="193">
        <f t="shared" si="8"/>
        <v>53.633217993079583</v>
      </c>
      <c r="AC19" s="107"/>
      <c r="AD19" s="108"/>
      <c r="AE19" s="108"/>
      <c r="AF19" s="108"/>
    </row>
    <row r="20" spans="1:32" s="109" customFormat="1" ht="23.25" customHeight="1" x14ac:dyDescent="0.25">
      <c r="A20" s="167" t="s">
        <v>54</v>
      </c>
      <c r="B20" s="192">
        <v>474</v>
      </c>
      <c r="C20" s="192">
        <v>442</v>
      </c>
      <c r="D20" s="193">
        <f t="shared" si="0"/>
        <v>93.248945147679336</v>
      </c>
      <c r="E20" s="180">
        <v>426</v>
      </c>
      <c r="F20" s="192">
        <v>384</v>
      </c>
      <c r="G20" s="193">
        <f t="shared" si="1"/>
        <v>90.140845070422543</v>
      </c>
      <c r="H20" s="194">
        <v>122</v>
      </c>
      <c r="I20" s="194">
        <v>130</v>
      </c>
      <c r="J20" s="193">
        <f t="shared" si="2"/>
        <v>106.55737704918033</v>
      </c>
      <c r="K20" s="192">
        <v>56</v>
      </c>
      <c r="L20" s="192">
        <v>29</v>
      </c>
      <c r="M20" s="193">
        <f t="shared" si="3"/>
        <v>51.785714285714292</v>
      </c>
      <c r="N20" s="194">
        <v>21</v>
      </c>
      <c r="O20" s="194">
        <v>6</v>
      </c>
      <c r="P20" s="193">
        <f t="shared" si="4"/>
        <v>28.571428571428569</v>
      </c>
      <c r="Q20" s="194">
        <v>215</v>
      </c>
      <c r="R20" s="194">
        <v>211</v>
      </c>
      <c r="S20" s="193">
        <f t="shared" si="5"/>
        <v>98.139534883720927</v>
      </c>
      <c r="T20" s="194">
        <v>213</v>
      </c>
      <c r="U20" s="194">
        <v>191</v>
      </c>
      <c r="V20" s="193">
        <f t="shared" si="6"/>
        <v>89.671361502347409</v>
      </c>
      <c r="W20" s="180">
        <v>185</v>
      </c>
      <c r="X20" s="191">
        <v>167</v>
      </c>
      <c r="Y20" s="193">
        <f t="shared" si="7"/>
        <v>90.270270270270274</v>
      </c>
      <c r="Z20" s="194">
        <v>179</v>
      </c>
      <c r="AA20" s="194">
        <v>162</v>
      </c>
      <c r="AB20" s="193">
        <f t="shared" si="8"/>
        <v>90.502793296089393</v>
      </c>
      <c r="AC20" s="107"/>
      <c r="AD20" s="108"/>
      <c r="AE20" s="108"/>
      <c r="AF20" s="108"/>
    </row>
    <row r="21" spans="1:32" s="109" customFormat="1" ht="23.25" customHeight="1" x14ac:dyDescent="0.25">
      <c r="A21" s="167" t="s">
        <v>55</v>
      </c>
      <c r="B21" s="191">
        <v>308</v>
      </c>
      <c r="C21" s="191">
        <v>331</v>
      </c>
      <c r="D21" s="193">
        <f t="shared" si="0"/>
        <v>107.46753246753246</v>
      </c>
      <c r="E21" s="180">
        <v>282</v>
      </c>
      <c r="F21" s="191">
        <v>305</v>
      </c>
      <c r="G21" s="193">
        <f t="shared" si="1"/>
        <v>108.15602836879432</v>
      </c>
      <c r="H21" s="195">
        <v>79</v>
      </c>
      <c r="I21" s="195">
        <v>80</v>
      </c>
      <c r="J21" s="193">
        <f t="shared" si="2"/>
        <v>101.26582278481013</v>
      </c>
      <c r="K21" s="191">
        <v>3</v>
      </c>
      <c r="L21" s="191">
        <v>24</v>
      </c>
      <c r="M21" s="193">
        <f t="shared" si="3"/>
        <v>800</v>
      </c>
      <c r="N21" s="195">
        <v>22</v>
      </c>
      <c r="O21" s="195">
        <v>6</v>
      </c>
      <c r="P21" s="193">
        <f t="shared" si="4"/>
        <v>27.27272727272727</v>
      </c>
      <c r="Q21" s="195">
        <v>167</v>
      </c>
      <c r="R21" s="195">
        <v>229</v>
      </c>
      <c r="S21" s="193">
        <f t="shared" si="5"/>
        <v>137.12574850299401</v>
      </c>
      <c r="T21" s="195">
        <v>161</v>
      </c>
      <c r="U21" s="195">
        <v>163</v>
      </c>
      <c r="V21" s="193">
        <f t="shared" si="6"/>
        <v>101.24223602484473</v>
      </c>
      <c r="W21" s="180">
        <v>140</v>
      </c>
      <c r="X21" s="191">
        <v>139</v>
      </c>
      <c r="Y21" s="193">
        <f t="shared" si="7"/>
        <v>99.285714285714292</v>
      </c>
      <c r="Z21" s="195">
        <v>125</v>
      </c>
      <c r="AA21" s="195">
        <v>125</v>
      </c>
      <c r="AB21" s="193">
        <f t="shared" si="8"/>
        <v>100</v>
      </c>
      <c r="AC21" s="127"/>
      <c r="AD21" s="127"/>
      <c r="AE21" s="127"/>
      <c r="AF21" s="127"/>
    </row>
    <row r="22" spans="1:32" s="109" customFormat="1" ht="23.25" customHeight="1" x14ac:dyDescent="0.25">
      <c r="A22" s="167" t="s">
        <v>56</v>
      </c>
      <c r="B22" s="192">
        <v>1284</v>
      </c>
      <c r="C22" s="192">
        <v>1341</v>
      </c>
      <c r="D22" s="193">
        <f t="shared" si="0"/>
        <v>104.43925233644859</v>
      </c>
      <c r="E22" s="180">
        <v>692</v>
      </c>
      <c r="F22" s="192">
        <v>698</v>
      </c>
      <c r="G22" s="193">
        <f t="shared" si="1"/>
        <v>100.86705202312139</v>
      </c>
      <c r="H22" s="194">
        <v>250</v>
      </c>
      <c r="I22" s="194">
        <v>217</v>
      </c>
      <c r="J22" s="193">
        <f t="shared" si="2"/>
        <v>86.8</v>
      </c>
      <c r="K22" s="192">
        <v>16</v>
      </c>
      <c r="L22" s="192">
        <v>5</v>
      </c>
      <c r="M22" s="193">
        <f t="shared" si="3"/>
        <v>31.25</v>
      </c>
      <c r="N22" s="194">
        <v>3</v>
      </c>
      <c r="O22" s="194">
        <v>1</v>
      </c>
      <c r="P22" s="193">
        <f t="shared" si="4"/>
        <v>33.333333333333329</v>
      </c>
      <c r="Q22" s="194">
        <v>222</v>
      </c>
      <c r="R22" s="194">
        <v>403</v>
      </c>
      <c r="S22" s="193">
        <f t="shared" si="5"/>
        <v>181.53153153153156</v>
      </c>
      <c r="T22" s="194">
        <v>857</v>
      </c>
      <c r="U22" s="194">
        <v>800</v>
      </c>
      <c r="V22" s="193">
        <f t="shared" si="6"/>
        <v>93.348891481913654</v>
      </c>
      <c r="W22" s="180">
        <v>386</v>
      </c>
      <c r="X22" s="191">
        <v>237</v>
      </c>
      <c r="Y22" s="193">
        <f t="shared" si="7"/>
        <v>61.398963730569946</v>
      </c>
      <c r="Z22" s="194">
        <v>334</v>
      </c>
      <c r="AA22" s="194">
        <v>210</v>
      </c>
      <c r="AB22" s="193">
        <f t="shared" si="8"/>
        <v>62.874251497005986</v>
      </c>
      <c r="AC22" s="107"/>
      <c r="AD22" s="108"/>
      <c r="AE22" s="108"/>
      <c r="AF22" s="108"/>
    </row>
    <row r="23" spans="1:32" s="109" customFormat="1" ht="23.25" customHeight="1" x14ac:dyDescent="0.25">
      <c r="A23" s="167" t="s">
        <v>57</v>
      </c>
      <c r="B23" s="192">
        <v>2671</v>
      </c>
      <c r="C23" s="192">
        <v>2492</v>
      </c>
      <c r="D23" s="193">
        <f t="shared" si="0"/>
        <v>93.298390116061398</v>
      </c>
      <c r="E23" s="180">
        <v>1164</v>
      </c>
      <c r="F23" s="192">
        <v>1015</v>
      </c>
      <c r="G23" s="193">
        <f t="shared" si="1"/>
        <v>87.199312714776639</v>
      </c>
      <c r="H23" s="194">
        <v>453</v>
      </c>
      <c r="I23" s="194">
        <v>368</v>
      </c>
      <c r="J23" s="193">
        <f t="shared" si="2"/>
        <v>81.236203090507729</v>
      </c>
      <c r="K23" s="192">
        <v>148</v>
      </c>
      <c r="L23" s="192">
        <v>138</v>
      </c>
      <c r="M23" s="193">
        <f t="shared" si="3"/>
        <v>93.243243243243242</v>
      </c>
      <c r="N23" s="194">
        <v>140</v>
      </c>
      <c r="O23" s="194">
        <v>66</v>
      </c>
      <c r="P23" s="193">
        <f t="shared" si="4"/>
        <v>47.142857142857139</v>
      </c>
      <c r="Q23" s="194">
        <v>566</v>
      </c>
      <c r="R23" s="194">
        <v>693</v>
      </c>
      <c r="S23" s="193">
        <f t="shared" si="5"/>
        <v>122.43816254416961</v>
      </c>
      <c r="T23" s="194">
        <v>1988</v>
      </c>
      <c r="U23" s="194">
        <v>454</v>
      </c>
      <c r="V23" s="193">
        <f t="shared" si="6"/>
        <v>22.837022132796779</v>
      </c>
      <c r="W23" s="180">
        <v>587</v>
      </c>
      <c r="X23" s="191">
        <v>421</v>
      </c>
      <c r="Y23" s="193">
        <f t="shared" si="7"/>
        <v>71.720613287904598</v>
      </c>
      <c r="Z23" s="194">
        <v>510</v>
      </c>
      <c r="AA23" s="194">
        <v>381</v>
      </c>
      <c r="AB23" s="193">
        <f t="shared" si="8"/>
        <v>74.705882352941174</v>
      </c>
      <c r="AC23" s="107"/>
      <c r="AD23" s="108"/>
      <c r="AE23" s="108"/>
      <c r="AF23" s="108"/>
    </row>
    <row r="24" spans="1:32" s="109" customFormat="1" ht="23.25" customHeight="1" x14ac:dyDescent="0.25">
      <c r="A24" s="167" t="s">
        <v>58</v>
      </c>
      <c r="B24" s="192">
        <v>1071</v>
      </c>
      <c r="C24" s="192">
        <v>1029</v>
      </c>
      <c r="D24" s="193">
        <f t="shared" si="0"/>
        <v>96.078431372549019</v>
      </c>
      <c r="E24" s="180">
        <v>870</v>
      </c>
      <c r="F24" s="192">
        <v>825</v>
      </c>
      <c r="G24" s="193">
        <f t="shared" si="1"/>
        <v>94.827586206896555</v>
      </c>
      <c r="H24" s="194">
        <v>202</v>
      </c>
      <c r="I24" s="194">
        <v>190</v>
      </c>
      <c r="J24" s="193">
        <f t="shared" si="2"/>
        <v>94.059405940594047</v>
      </c>
      <c r="K24" s="192">
        <v>52</v>
      </c>
      <c r="L24" s="192">
        <v>32</v>
      </c>
      <c r="M24" s="193">
        <f t="shared" si="3"/>
        <v>61.53846153846154</v>
      </c>
      <c r="N24" s="194">
        <v>38</v>
      </c>
      <c r="O24" s="194">
        <v>10</v>
      </c>
      <c r="P24" s="193">
        <f t="shared" si="4"/>
        <v>26.315789473684209</v>
      </c>
      <c r="Q24" s="194">
        <v>355</v>
      </c>
      <c r="R24" s="194">
        <v>507</v>
      </c>
      <c r="S24" s="193">
        <f t="shared" si="5"/>
        <v>142.81690140845072</v>
      </c>
      <c r="T24" s="194">
        <v>653</v>
      </c>
      <c r="U24" s="194">
        <v>494</v>
      </c>
      <c r="V24" s="193">
        <f t="shared" si="6"/>
        <v>75.650842266462476</v>
      </c>
      <c r="W24" s="180">
        <v>515</v>
      </c>
      <c r="X24" s="191">
        <v>361</v>
      </c>
      <c r="Y24" s="193">
        <f t="shared" si="7"/>
        <v>70.097087378640779</v>
      </c>
      <c r="Z24" s="194">
        <v>369</v>
      </c>
      <c r="AA24" s="194">
        <v>263</v>
      </c>
      <c r="AB24" s="193">
        <f t="shared" si="8"/>
        <v>71.273712737127369</v>
      </c>
      <c r="AC24" s="107"/>
      <c r="AD24" s="108"/>
      <c r="AE24" s="108"/>
      <c r="AF24" s="108"/>
    </row>
    <row r="25" spans="1:32" s="109" customFormat="1" ht="23.25" customHeight="1" x14ac:dyDescent="0.25">
      <c r="A25" s="167" t="s">
        <v>59</v>
      </c>
      <c r="B25" s="192">
        <v>1668</v>
      </c>
      <c r="C25" s="192">
        <v>1627</v>
      </c>
      <c r="D25" s="193">
        <f t="shared" si="0"/>
        <v>97.541966426858522</v>
      </c>
      <c r="E25" s="180">
        <v>1084</v>
      </c>
      <c r="F25" s="192">
        <v>980</v>
      </c>
      <c r="G25" s="193">
        <f t="shared" si="1"/>
        <v>90.40590405904058</v>
      </c>
      <c r="H25" s="194">
        <v>333</v>
      </c>
      <c r="I25" s="194">
        <v>332</v>
      </c>
      <c r="J25" s="193">
        <f t="shared" si="2"/>
        <v>99.699699699699693</v>
      </c>
      <c r="K25" s="192">
        <v>88</v>
      </c>
      <c r="L25" s="192">
        <v>65</v>
      </c>
      <c r="M25" s="193">
        <f t="shared" si="3"/>
        <v>73.86363636363636</v>
      </c>
      <c r="N25" s="194">
        <v>55</v>
      </c>
      <c r="O25" s="194">
        <v>30</v>
      </c>
      <c r="P25" s="193">
        <f t="shared" si="4"/>
        <v>54.54545454545454</v>
      </c>
      <c r="Q25" s="194">
        <v>283</v>
      </c>
      <c r="R25" s="194">
        <v>391</v>
      </c>
      <c r="S25" s="193">
        <f t="shared" si="5"/>
        <v>138.16254416961132</v>
      </c>
      <c r="T25" s="194">
        <v>1113</v>
      </c>
      <c r="U25" s="194">
        <v>1033</v>
      </c>
      <c r="V25" s="193">
        <f t="shared" si="6"/>
        <v>92.812219227313562</v>
      </c>
      <c r="W25" s="180">
        <v>577</v>
      </c>
      <c r="X25" s="191">
        <v>422</v>
      </c>
      <c r="Y25" s="193">
        <f t="shared" si="7"/>
        <v>73.136915077989613</v>
      </c>
      <c r="Z25" s="194">
        <v>513</v>
      </c>
      <c r="AA25" s="194">
        <v>378</v>
      </c>
      <c r="AB25" s="193">
        <f t="shared" si="8"/>
        <v>73.68421052631578</v>
      </c>
      <c r="AC25" s="107"/>
      <c r="AD25" s="108"/>
      <c r="AE25" s="108"/>
      <c r="AF25" s="108"/>
    </row>
    <row r="26" spans="1:32" s="109" customFormat="1" ht="23.25" customHeight="1" x14ac:dyDescent="0.25">
      <c r="A26" s="167" t="s">
        <v>60</v>
      </c>
      <c r="B26" s="192">
        <v>1059</v>
      </c>
      <c r="C26" s="192">
        <v>1000</v>
      </c>
      <c r="D26" s="193">
        <f t="shared" si="0"/>
        <v>94.428706326723315</v>
      </c>
      <c r="E26" s="180">
        <v>796</v>
      </c>
      <c r="F26" s="192">
        <v>757</v>
      </c>
      <c r="G26" s="193">
        <f t="shared" si="1"/>
        <v>95.100502512562812</v>
      </c>
      <c r="H26" s="194">
        <v>261</v>
      </c>
      <c r="I26" s="194">
        <v>192</v>
      </c>
      <c r="J26" s="193">
        <f t="shared" si="2"/>
        <v>73.563218390804593</v>
      </c>
      <c r="K26" s="192">
        <v>106</v>
      </c>
      <c r="L26" s="192">
        <v>83</v>
      </c>
      <c r="M26" s="193">
        <f t="shared" si="3"/>
        <v>78.301886792452834</v>
      </c>
      <c r="N26" s="194">
        <v>26</v>
      </c>
      <c r="O26" s="194">
        <v>8</v>
      </c>
      <c r="P26" s="193">
        <f t="shared" si="4"/>
        <v>30.76923076923077</v>
      </c>
      <c r="Q26" s="194">
        <v>303</v>
      </c>
      <c r="R26" s="194">
        <v>517</v>
      </c>
      <c r="S26" s="193">
        <f t="shared" si="5"/>
        <v>170.62706270627064</v>
      </c>
      <c r="T26" s="194">
        <v>609</v>
      </c>
      <c r="U26" s="194">
        <v>525</v>
      </c>
      <c r="V26" s="193">
        <f t="shared" si="6"/>
        <v>86.206896551724128</v>
      </c>
      <c r="W26" s="180">
        <v>429</v>
      </c>
      <c r="X26" s="191">
        <v>314</v>
      </c>
      <c r="Y26" s="193">
        <f t="shared" si="7"/>
        <v>73.193473193473196</v>
      </c>
      <c r="Z26" s="194">
        <v>351</v>
      </c>
      <c r="AA26" s="194">
        <v>267</v>
      </c>
      <c r="AB26" s="193">
        <f t="shared" si="8"/>
        <v>76.068376068376068</v>
      </c>
      <c r="AC26" s="107"/>
      <c r="AD26" s="108"/>
      <c r="AE26" s="108"/>
      <c r="AF26" s="108"/>
    </row>
    <row r="27" spans="1:32" s="109" customFormat="1" ht="23.25" customHeight="1" x14ac:dyDescent="0.25">
      <c r="A27" s="167" t="s">
        <v>61</v>
      </c>
      <c r="B27" s="192">
        <v>815</v>
      </c>
      <c r="C27" s="192">
        <v>803</v>
      </c>
      <c r="D27" s="193">
        <f t="shared" si="0"/>
        <v>98.527607361963192</v>
      </c>
      <c r="E27" s="180">
        <v>700</v>
      </c>
      <c r="F27" s="192">
        <v>684</v>
      </c>
      <c r="G27" s="193">
        <f t="shared" si="1"/>
        <v>97.714285714285708</v>
      </c>
      <c r="H27" s="194">
        <v>177</v>
      </c>
      <c r="I27" s="194">
        <v>171</v>
      </c>
      <c r="J27" s="193">
        <f t="shared" si="2"/>
        <v>96.610169491525426</v>
      </c>
      <c r="K27" s="192">
        <v>92</v>
      </c>
      <c r="L27" s="192">
        <v>64</v>
      </c>
      <c r="M27" s="193">
        <f t="shared" si="3"/>
        <v>69.565217391304344</v>
      </c>
      <c r="N27" s="194">
        <v>32</v>
      </c>
      <c r="O27" s="194">
        <v>13</v>
      </c>
      <c r="P27" s="193">
        <f t="shared" si="4"/>
        <v>40.625</v>
      </c>
      <c r="Q27" s="194">
        <v>312</v>
      </c>
      <c r="R27" s="194">
        <v>368</v>
      </c>
      <c r="S27" s="193">
        <f t="shared" si="5"/>
        <v>117.94871794871796</v>
      </c>
      <c r="T27" s="194">
        <v>473</v>
      </c>
      <c r="U27" s="194">
        <v>347</v>
      </c>
      <c r="V27" s="193">
        <f t="shared" si="6"/>
        <v>73.361522198731492</v>
      </c>
      <c r="W27" s="180">
        <v>376</v>
      </c>
      <c r="X27" s="191">
        <v>235</v>
      </c>
      <c r="Y27" s="193">
        <f t="shared" si="7"/>
        <v>62.5</v>
      </c>
      <c r="Z27" s="194">
        <v>327</v>
      </c>
      <c r="AA27" s="194">
        <v>208</v>
      </c>
      <c r="AB27" s="193">
        <f t="shared" si="8"/>
        <v>63.608562691131496</v>
      </c>
      <c r="AC27" s="107"/>
      <c r="AD27" s="108"/>
      <c r="AE27" s="108"/>
      <c r="AF27" s="108"/>
    </row>
    <row r="28" spans="1:32" ht="18" customHeight="1" x14ac:dyDescent="0.25">
      <c r="B28" s="112"/>
      <c r="E28" s="112"/>
      <c r="X28" s="325"/>
      <c r="Y28" s="325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D8" sqref="D8:D26"/>
    </sheetView>
  </sheetViews>
  <sheetFormatPr defaultRowHeight="14.25" x14ac:dyDescent="0.2"/>
  <cols>
    <col min="1" max="1" width="18.28515625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30" customFormat="1" ht="54.75" customHeight="1" x14ac:dyDescent="0.35">
      <c r="B1" s="260" t="s">
        <v>101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9"/>
      <c r="O1" s="29"/>
      <c r="P1" s="29"/>
      <c r="Q1" s="29"/>
      <c r="R1" s="29"/>
      <c r="S1" s="29"/>
      <c r="T1" s="29"/>
      <c r="U1" s="29"/>
      <c r="V1" s="29"/>
      <c r="W1" s="29"/>
      <c r="X1" s="256"/>
      <c r="Y1" s="256"/>
      <c r="Z1" s="128"/>
      <c r="AB1" s="160" t="s">
        <v>24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44" t="s">
        <v>7</v>
      </c>
      <c r="N2" s="144"/>
      <c r="O2" s="31"/>
      <c r="P2" s="31"/>
      <c r="Q2" s="32"/>
      <c r="R2" s="32"/>
      <c r="S2" s="32"/>
      <c r="T2" s="32"/>
      <c r="U2" s="32"/>
      <c r="V2" s="32"/>
      <c r="X2" s="261"/>
      <c r="Y2" s="261"/>
      <c r="Z2" s="255" t="s">
        <v>7</v>
      </c>
      <c r="AA2" s="255"/>
    </row>
    <row r="3" spans="1:32" s="35" customFormat="1" ht="67.5" customHeight="1" x14ac:dyDescent="0.25">
      <c r="A3" s="262"/>
      <c r="B3" s="252" t="s">
        <v>35</v>
      </c>
      <c r="C3" s="252"/>
      <c r="D3" s="252"/>
      <c r="E3" s="252" t="s">
        <v>36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2" t="s">
        <v>30</v>
      </c>
      <c r="U3" s="252"/>
      <c r="V3" s="252"/>
      <c r="W3" s="252" t="s">
        <v>14</v>
      </c>
      <c r="X3" s="252"/>
      <c r="Y3" s="252"/>
      <c r="Z3" s="252" t="s">
        <v>18</v>
      </c>
      <c r="AA3" s="252"/>
      <c r="AB3" s="252"/>
    </row>
    <row r="4" spans="1:32" s="36" customFormat="1" ht="19.5" customHeight="1" x14ac:dyDescent="0.25">
      <c r="A4" s="262"/>
      <c r="B4" s="253" t="s">
        <v>27</v>
      </c>
      <c r="C4" s="253" t="s">
        <v>63</v>
      </c>
      <c r="D4" s="254" t="s">
        <v>3</v>
      </c>
      <c r="E4" s="253" t="s">
        <v>27</v>
      </c>
      <c r="F4" s="253" t="s">
        <v>63</v>
      </c>
      <c r="G4" s="254" t="s">
        <v>3</v>
      </c>
      <c r="H4" s="253" t="s">
        <v>27</v>
      </c>
      <c r="I4" s="253" t="s">
        <v>63</v>
      </c>
      <c r="J4" s="254" t="s">
        <v>3</v>
      </c>
      <c r="K4" s="253" t="s">
        <v>27</v>
      </c>
      <c r="L4" s="253" t="s">
        <v>63</v>
      </c>
      <c r="M4" s="254" t="s">
        <v>3</v>
      </c>
      <c r="N4" s="253" t="s">
        <v>27</v>
      </c>
      <c r="O4" s="253" t="s">
        <v>63</v>
      </c>
      <c r="P4" s="254" t="s">
        <v>3</v>
      </c>
      <c r="Q4" s="253" t="s">
        <v>27</v>
      </c>
      <c r="R4" s="253" t="s">
        <v>63</v>
      </c>
      <c r="S4" s="254" t="s">
        <v>3</v>
      </c>
      <c r="T4" s="253" t="s">
        <v>27</v>
      </c>
      <c r="U4" s="253" t="s">
        <v>63</v>
      </c>
      <c r="V4" s="254" t="s">
        <v>3</v>
      </c>
      <c r="W4" s="253" t="s">
        <v>27</v>
      </c>
      <c r="X4" s="253" t="s">
        <v>63</v>
      </c>
      <c r="Y4" s="254" t="s">
        <v>3</v>
      </c>
      <c r="Z4" s="253" t="s">
        <v>27</v>
      </c>
      <c r="AA4" s="253" t="s">
        <v>63</v>
      </c>
      <c r="AB4" s="254" t="s">
        <v>3</v>
      </c>
    </row>
    <row r="5" spans="1:32" s="36" customFormat="1" ht="15.75" customHeight="1" x14ac:dyDescent="0.25">
      <c r="A5" s="262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2" s="131" customFormat="1" ht="11.25" customHeight="1" x14ac:dyDescent="0.2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42" customFormat="1" ht="31.5" customHeight="1" x14ac:dyDescent="0.25">
      <c r="A7" s="40" t="s">
        <v>42</v>
      </c>
      <c r="B7" s="199">
        <f>SUM(B8:B26)</f>
        <v>15245</v>
      </c>
      <c r="C7" s="199">
        <f>SUM(C8:C26)</f>
        <v>14385</v>
      </c>
      <c r="D7" s="200">
        <f>C7/B7*100</f>
        <v>94.358806165956054</v>
      </c>
      <c r="E7" s="199">
        <f>SUM(E8:E26)</f>
        <v>11840</v>
      </c>
      <c r="F7" s="199">
        <f>SUM(F8:F26)</f>
        <v>11251</v>
      </c>
      <c r="G7" s="200">
        <f>F7/E7*100</f>
        <v>95.025337837837839</v>
      </c>
      <c r="H7" s="199">
        <f>SUM(H8:H26)</f>
        <v>2072</v>
      </c>
      <c r="I7" s="199">
        <f>SUM(I8:I26)</f>
        <v>2073</v>
      </c>
      <c r="J7" s="200">
        <f>I7/H7*100</f>
        <v>100.04826254826256</v>
      </c>
      <c r="K7" s="199">
        <f>SUM(K8:K26)</f>
        <v>550</v>
      </c>
      <c r="L7" s="199">
        <f>SUM(L8:L26)</f>
        <v>435</v>
      </c>
      <c r="M7" s="200">
        <f>L7/K7*100</f>
        <v>79.090909090909093</v>
      </c>
      <c r="N7" s="199">
        <f>SUM(N8:N26)</f>
        <v>415</v>
      </c>
      <c r="O7" s="199">
        <f>SUM(O8:O26)</f>
        <v>234</v>
      </c>
      <c r="P7" s="200">
        <f>O7/N7*100</f>
        <v>56.385542168674696</v>
      </c>
      <c r="Q7" s="199">
        <f>SUM(Q8:Q26)</f>
        <v>4512</v>
      </c>
      <c r="R7" s="199">
        <f>SUM(R8:R26)</f>
        <v>6945</v>
      </c>
      <c r="S7" s="200">
        <f>R7/Q7*100</f>
        <v>153.92287234042556</v>
      </c>
      <c r="T7" s="199">
        <f>SUM(T8:T26)</f>
        <v>9712</v>
      </c>
      <c r="U7" s="199">
        <f>SUM(U8:U26)</f>
        <v>7079</v>
      </c>
      <c r="V7" s="200">
        <f>U7/T7*100</f>
        <v>72.889209225700171</v>
      </c>
      <c r="W7" s="199">
        <f>SUM(W8:W26)</f>
        <v>6623</v>
      </c>
      <c r="X7" s="199">
        <f>SUM(X8:X26)</f>
        <v>5157</v>
      </c>
      <c r="Y7" s="200">
        <f>X7/W7*100</f>
        <v>77.865015853842664</v>
      </c>
      <c r="Z7" s="199">
        <f>SUM(Z8:Z26)</f>
        <v>5696</v>
      </c>
      <c r="AA7" s="199">
        <f>SUM(AA8:AA26)</f>
        <v>4604</v>
      </c>
      <c r="AB7" s="200">
        <f>AA7/Z7*100</f>
        <v>80.828651685393254</v>
      </c>
      <c r="AC7" s="41"/>
      <c r="AF7" s="46"/>
    </row>
    <row r="8" spans="1:32" s="46" customFormat="1" ht="22.5" customHeight="1" x14ac:dyDescent="0.25">
      <c r="A8" s="145" t="s">
        <v>43</v>
      </c>
      <c r="B8" s="238">
        <v>408</v>
      </c>
      <c r="C8" s="201">
        <v>358</v>
      </c>
      <c r="D8" s="202">
        <f t="shared" ref="D8:D26" si="0">C8/B8*100</f>
        <v>87.745098039215691</v>
      </c>
      <c r="E8" s="201">
        <v>391</v>
      </c>
      <c r="F8" s="201">
        <v>344</v>
      </c>
      <c r="G8" s="202">
        <f t="shared" ref="G8:G26" si="1">F8/E8*100</f>
        <v>87.979539641943745</v>
      </c>
      <c r="H8" s="201">
        <v>41</v>
      </c>
      <c r="I8" s="201">
        <v>37</v>
      </c>
      <c r="J8" s="202">
        <f t="shared" ref="J8:J26" si="2">I8/H8*100</f>
        <v>90.243902439024396</v>
      </c>
      <c r="K8" s="201">
        <v>10</v>
      </c>
      <c r="L8" s="201">
        <v>10</v>
      </c>
      <c r="M8" s="202">
        <f t="shared" ref="M8:M26" si="3">L8/K8*100</f>
        <v>100</v>
      </c>
      <c r="N8" s="201">
        <v>8</v>
      </c>
      <c r="O8" s="201">
        <v>2</v>
      </c>
      <c r="P8" s="202">
        <f t="shared" ref="P8:P26" si="4">O8/N8*100</f>
        <v>25</v>
      </c>
      <c r="Q8" s="201">
        <v>156</v>
      </c>
      <c r="R8" s="203">
        <v>199</v>
      </c>
      <c r="S8" s="202">
        <f t="shared" ref="S8:S26" si="5">R8/Q8*100</f>
        <v>127.56410256410255</v>
      </c>
      <c r="T8" s="201">
        <v>212</v>
      </c>
      <c r="U8" s="203">
        <v>204</v>
      </c>
      <c r="V8" s="202">
        <f t="shared" ref="V8:V26" si="6">U8/T8*100</f>
        <v>96.226415094339629</v>
      </c>
      <c r="W8" s="201">
        <v>198</v>
      </c>
      <c r="X8" s="203">
        <v>203</v>
      </c>
      <c r="Y8" s="202">
        <f t="shared" ref="Y8:Y26" si="7">X8/W8*100</f>
        <v>102.52525252525253</v>
      </c>
      <c r="Z8" s="201">
        <v>187</v>
      </c>
      <c r="AA8" s="203">
        <v>187</v>
      </c>
      <c r="AB8" s="202">
        <f t="shared" ref="AB8:AB26" si="8">AA8/Z8*100</f>
        <v>100</v>
      </c>
      <c r="AC8" s="41"/>
      <c r="AD8" s="45"/>
    </row>
    <row r="9" spans="1:32" s="47" customFormat="1" ht="22.5" customHeight="1" x14ac:dyDescent="0.25">
      <c r="A9" s="145" t="s">
        <v>44</v>
      </c>
      <c r="B9" s="201">
        <v>445</v>
      </c>
      <c r="C9" s="201">
        <v>244</v>
      </c>
      <c r="D9" s="202">
        <f t="shared" si="0"/>
        <v>54.831460674157306</v>
      </c>
      <c r="E9" s="201">
        <v>368</v>
      </c>
      <c r="F9" s="201">
        <v>185</v>
      </c>
      <c r="G9" s="202">
        <f t="shared" si="1"/>
        <v>50.271739130434781</v>
      </c>
      <c r="H9" s="201">
        <v>104</v>
      </c>
      <c r="I9" s="201">
        <v>28</v>
      </c>
      <c r="J9" s="202">
        <f t="shared" si="2"/>
        <v>26.923076923076923</v>
      </c>
      <c r="K9" s="201">
        <v>30</v>
      </c>
      <c r="L9" s="201">
        <v>5</v>
      </c>
      <c r="M9" s="202">
        <f t="shared" si="3"/>
        <v>16.666666666666664</v>
      </c>
      <c r="N9" s="201">
        <v>16</v>
      </c>
      <c r="O9" s="201">
        <v>5</v>
      </c>
      <c r="P9" s="202">
        <f t="shared" si="4"/>
        <v>31.25</v>
      </c>
      <c r="Q9" s="201">
        <v>115</v>
      </c>
      <c r="R9" s="203">
        <v>95</v>
      </c>
      <c r="S9" s="202">
        <f t="shared" si="5"/>
        <v>82.608695652173907</v>
      </c>
      <c r="T9" s="201">
        <v>228</v>
      </c>
      <c r="U9" s="203">
        <v>118</v>
      </c>
      <c r="V9" s="202">
        <f t="shared" si="6"/>
        <v>51.754385964912288</v>
      </c>
      <c r="W9" s="201">
        <v>163</v>
      </c>
      <c r="X9" s="203">
        <v>68</v>
      </c>
      <c r="Y9" s="202">
        <f t="shared" si="7"/>
        <v>41.717791411042946</v>
      </c>
      <c r="Z9" s="201">
        <v>149</v>
      </c>
      <c r="AA9" s="203">
        <v>65</v>
      </c>
      <c r="AB9" s="202">
        <f t="shared" si="8"/>
        <v>43.624161073825505</v>
      </c>
      <c r="AC9" s="41"/>
      <c r="AD9" s="45"/>
    </row>
    <row r="10" spans="1:32" s="46" customFormat="1" ht="22.5" customHeight="1" x14ac:dyDescent="0.25">
      <c r="A10" s="145" t="s">
        <v>45</v>
      </c>
      <c r="B10" s="201">
        <v>382</v>
      </c>
      <c r="C10" s="201">
        <v>365</v>
      </c>
      <c r="D10" s="202">
        <f t="shared" si="0"/>
        <v>95.549738219895289</v>
      </c>
      <c r="E10" s="201">
        <v>363</v>
      </c>
      <c r="F10" s="201">
        <v>350</v>
      </c>
      <c r="G10" s="202">
        <f t="shared" si="1"/>
        <v>96.418732782369148</v>
      </c>
      <c r="H10" s="201">
        <v>69</v>
      </c>
      <c r="I10" s="201">
        <v>61</v>
      </c>
      <c r="J10" s="202">
        <f t="shared" si="2"/>
        <v>88.405797101449281</v>
      </c>
      <c r="K10" s="201">
        <v>6</v>
      </c>
      <c r="L10" s="201">
        <v>17</v>
      </c>
      <c r="M10" s="202">
        <f t="shared" si="3"/>
        <v>283.33333333333337</v>
      </c>
      <c r="N10" s="201">
        <v>6</v>
      </c>
      <c r="O10" s="201">
        <v>5</v>
      </c>
      <c r="P10" s="202">
        <f t="shared" si="4"/>
        <v>83.333333333333343</v>
      </c>
      <c r="Q10" s="201">
        <v>155</v>
      </c>
      <c r="R10" s="203">
        <v>239</v>
      </c>
      <c r="S10" s="202">
        <f t="shared" si="5"/>
        <v>154.19354838709677</v>
      </c>
      <c r="T10" s="201">
        <v>220</v>
      </c>
      <c r="U10" s="203">
        <v>213</v>
      </c>
      <c r="V10" s="202">
        <f t="shared" si="6"/>
        <v>96.818181818181813</v>
      </c>
      <c r="W10" s="201">
        <v>202</v>
      </c>
      <c r="X10" s="203">
        <v>198</v>
      </c>
      <c r="Y10" s="202">
        <f t="shared" si="7"/>
        <v>98.019801980198025</v>
      </c>
      <c r="Z10" s="201">
        <v>188</v>
      </c>
      <c r="AA10" s="203">
        <v>178</v>
      </c>
      <c r="AB10" s="202">
        <f t="shared" si="8"/>
        <v>94.680851063829792</v>
      </c>
      <c r="AC10" s="41"/>
      <c r="AD10" s="45"/>
    </row>
    <row r="11" spans="1:32" s="46" customFormat="1" ht="22.5" customHeight="1" x14ac:dyDescent="0.25">
      <c r="A11" s="145" t="s">
        <v>46</v>
      </c>
      <c r="B11" s="201">
        <v>491</v>
      </c>
      <c r="C11" s="201">
        <v>513</v>
      </c>
      <c r="D11" s="202">
        <f t="shared" si="0"/>
        <v>104.4806517311609</v>
      </c>
      <c r="E11" s="201">
        <v>436</v>
      </c>
      <c r="F11" s="201">
        <v>468</v>
      </c>
      <c r="G11" s="202">
        <f t="shared" si="1"/>
        <v>107.33944954128441</v>
      </c>
      <c r="H11" s="201">
        <v>105</v>
      </c>
      <c r="I11" s="201">
        <v>143</v>
      </c>
      <c r="J11" s="202">
        <f t="shared" si="2"/>
        <v>136.1904761904762</v>
      </c>
      <c r="K11" s="201">
        <v>18</v>
      </c>
      <c r="L11" s="201">
        <v>35</v>
      </c>
      <c r="M11" s="202">
        <f t="shared" si="3"/>
        <v>194.44444444444443</v>
      </c>
      <c r="N11" s="201">
        <v>34</v>
      </c>
      <c r="O11" s="201">
        <v>12</v>
      </c>
      <c r="P11" s="202">
        <f t="shared" si="4"/>
        <v>35.294117647058826</v>
      </c>
      <c r="Q11" s="201">
        <v>284</v>
      </c>
      <c r="R11" s="203">
        <v>279</v>
      </c>
      <c r="S11" s="202">
        <f t="shared" si="5"/>
        <v>98.239436619718319</v>
      </c>
      <c r="T11" s="201">
        <v>264</v>
      </c>
      <c r="U11" s="203">
        <v>185</v>
      </c>
      <c r="V11" s="202">
        <f t="shared" si="6"/>
        <v>70.075757575757578</v>
      </c>
      <c r="W11" s="201">
        <v>225</v>
      </c>
      <c r="X11" s="203">
        <v>183</v>
      </c>
      <c r="Y11" s="202">
        <f t="shared" si="7"/>
        <v>81.333333333333329</v>
      </c>
      <c r="Z11" s="201">
        <v>203</v>
      </c>
      <c r="AA11" s="203">
        <v>170</v>
      </c>
      <c r="AB11" s="202">
        <f t="shared" si="8"/>
        <v>83.743842364532014</v>
      </c>
      <c r="AC11" s="41"/>
      <c r="AD11" s="45"/>
    </row>
    <row r="12" spans="1:32" s="46" customFormat="1" ht="22.5" customHeight="1" x14ac:dyDescent="0.25">
      <c r="A12" s="145" t="s">
        <v>47</v>
      </c>
      <c r="B12" s="201">
        <v>449</v>
      </c>
      <c r="C12" s="201">
        <v>451</v>
      </c>
      <c r="D12" s="202">
        <f t="shared" si="0"/>
        <v>100.44543429844097</v>
      </c>
      <c r="E12" s="201">
        <v>389</v>
      </c>
      <c r="F12" s="201">
        <v>396</v>
      </c>
      <c r="G12" s="202">
        <f t="shared" si="1"/>
        <v>101.79948586118253</v>
      </c>
      <c r="H12" s="201">
        <v>75</v>
      </c>
      <c r="I12" s="201">
        <v>95</v>
      </c>
      <c r="J12" s="202">
        <f t="shared" si="2"/>
        <v>126.66666666666666</v>
      </c>
      <c r="K12" s="201">
        <v>8</v>
      </c>
      <c r="L12" s="201">
        <v>17</v>
      </c>
      <c r="M12" s="202">
        <f t="shared" si="3"/>
        <v>212.5</v>
      </c>
      <c r="N12" s="201">
        <v>25</v>
      </c>
      <c r="O12" s="201">
        <v>51</v>
      </c>
      <c r="P12" s="202">
        <f t="shared" si="4"/>
        <v>204</v>
      </c>
      <c r="Q12" s="201">
        <v>178</v>
      </c>
      <c r="R12" s="203">
        <v>282</v>
      </c>
      <c r="S12" s="202">
        <f t="shared" si="5"/>
        <v>158.42696629213484</v>
      </c>
      <c r="T12" s="201">
        <v>266</v>
      </c>
      <c r="U12" s="203">
        <v>216</v>
      </c>
      <c r="V12" s="202">
        <f t="shared" si="6"/>
        <v>81.203007518796994</v>
      </c>
      <c r="W12" s="201">
        <v>221</v>
      </c>
      <c r="X12" s="203">
        <v>173</v>
      </c>
      <c r="Y12" s="202">
        <f t="shared" si="7"/>
        <v>78.280542986425345</v>
      </c>
      <c r="Z12" s="201">
        <v>201</v>
      </c>
      <c r="AA12" s="203">
        <v>168</v>
      </c>
      <c r="AB12" s="202">
        <f t="shared" si="8"/>
        <v>83.582089552238799</v>
      </c>
      <c r="AC12" s="41"/>
      <c r="AD12" s="45"/>
    </row>
    <row r="13" spans="1:32" s="46" customFormat="1" ht="22.5" customHeight="1" x14ac:dyDescent="0.25">
      <c r="A13" s="145" t="s">
        <v>48</v>
      </c>
      <c r="B13" s="201">
        <v>1055</v>
      </c>
      <c r="C13" s="201">
        <v>1032</v>
      </c>
      <c r="D13" s="202">
        <f t="shared" si="0"/>
        <v>97.819905213270147</v>
      </c>
      <c r="E13" s="201">
        <v>712</v>
      </c>
      <c r="F13" s="201">
        <v>723</v>
      </c>
      <c r="G13" s="202">
        <f t="shared" si="1"/>
        <v>101.54494382022472</v>
      </c>
      <c r="H13" s="201">
        <v>113</v>
      </c>
      <c r="I13" s="201">
        <v>139</v>
      </c>
      <c r="J13" s="202">
        <f t="shared" si="2"/>
        <v>123.00884955752211</v>
      </c>
      <c r="K13" s="201">
        <v>34</v>
      </c>
      <c r="L13" s="201">
        <v>33</v>
      </c>
      <c r="M13" s="202">
        <f t="shared" si="3"/>
        <v>97.058823529411768</v>
      </c>
      <c r="N13" s="201">
        <v>21</v>
      </c>
      <c r="O13" s="201">
        <v>20</v>
      </c>
      <c r="P13" s="202">
        <f t="shared" si="4"/>
        <v>95.238095238095227</v>
      </c>
      <c r="Q13" s="201">
        <v>137</v>
      </c>
      <c r="R13" s="203">
        <v>414</v>
      </c>
      <c r="S13" s="202">
        <f t="shared" si="5"/>
        <v>302.18978102189783</v>
      </c>
      <c r="T13" s="201">
        <v>753</v>
      </c>
      <c r="U13" s="203">
        <v>644</v>
      </c>
      <c r="V13" s="202">
        <f t="shared" si="6"/>
        <v>85.524568393094285</v>
      </c>
      <c r="W13" s="201">
        <v>414</v>
      </c>
      <c r="X13" s="203">
        <v>355</v>
      </c>
      <c r="Y13" s="202">
        <f t="shared" si="7"/>
        <v>85.748792270531411</v>
      </c>
      <c r="Z13" s="201">
        <v>326</v>
      </c>
      <c r="AA13" s="203">
        <v>324</v>
      </c>
      <c r="AB13" s="202">
        <f t="shared" si="8"/>
        <v>99.386503067484668</v>
      </c>
      <c r="AC13" s="41"/>
      <c r="AD13" s="45"/>
    </row>
    <row r="14" spans="1:32" s="46" customFormat="1" ht="22.5" customHeight="1" x14ac:dyDescent="0.25">
      <c r="A14" s="145" t="s">
        <v>49</v>
      </c>
      <c r="B14" s="201">
        <v>445</v>
      </c>
      <c r="C14" s="201">
        <v>383</v>
      </c>
      <c r="D14" s="202">
        <f t="shared" si="0"/>
        <v>86.067415730337089</v>
      </c>
      <c r="E14" s="201">
        <v>435</v>
      </c>
      <c r="F14" s="201">
        <v>379</v>
      </c>
      <c r="G14" s="202">
        <f t="shared" si="1"/>
        <v>87.1264367816092</v>
      </c>
      <c r="H14" s="201">
        <v>110</v>
      </c>
      <c r="I14" s="201">
        <v>93</v>
      </c>
      <c r="J14" s="202">
        <f t="shared" si="2"/>
        <v>84.545454545454547</v>
      </c>
      <c r="K14" s="201">
        <v>33</v>
      </c>
      <c r="L14" s="201">
        <v>34</v>
      </c>
      <c r="M14" s="202">
        <f t="shared" si="3"/>
        <v>103.03030303030303</v>
      </c>
      <c r="N14" s="201">
        <v>11</v>
      </c>
      <c r="O14" s="201">
        <v>10</v>
      </c>
      <c r="P14" s="202">
        <f t="shared" si="4"/>
        <v>90.909090909090907</v>
      </c>
      <c r="Q14" s="201">
        <v>55</v>
      </c>
      <c r="R14" s="203">
        <v>190</v>
      </c>
      <c r="S14" s="202">
        <f t="shared" si="5"/>
        <v>345.45454545454544</v>
      </c>
      <c r="T14" s="201">
        <v>223</v>
      </c>
      <c r="U14" s="203">
        <v>188</v>
      </c>
      <c r="V14" s="202">
        <f t="shared" si="6"/>
        <v>84.304932735426007</v>
      </c>
      <c r="W14" s="201">
        <v>221</v>
      </c>
      <c r="X14" s="203">
        <v>187</v>
      </c>
      <c r="Y14" s="202">
        <f t="shared" si="7"/>
        <v>84.615384615384613</v>
      </c>
      <c r="Z14" s="201">
        <v>208</v>
      </c>
      <c r="AA14" s="203">
        <v>163</v>
      </c>
      <c r="AB14" s="202">
        <f t="shared" si="8"/>
        <v>78.365384615384613</v>
      </c>
      <c r="AC14" s="41"/>
      <c r="AD14" s="45"/>
    </row>
    <row r="15" spans="1:32" s="46" customFormat="1" ht="22.5" customHeight="1" x14ac:dyDescent="0.25">
      <c r="A15" s="145" t="s">
        <v>50</v>
      </c>
      <c r="B15" s="201">
        <v>205</v>
      </c>
      <c r="C15" s="201">
        <v>229</v>
      </c>
      <c r="D15" s="202">
        <f t="shared" si="0"/>
        <v>111.70731707317074</v>
      </c>
      <c r="E15" s="201">
        <v>173</v>
      </c>
      <c r="F15" s="201">
        <v>198</v>
      </c>
      <c r="G15" s="202">
        <f t="shared" si="1"/>
        <v>114.45086705202311</v>
      </c>
      <c r="H15" s="201">
        <v>22</v>
      </c>
      <c r="I15" s="201">
        <v>26</v>
      </c>
      <c r="J15" s="202">
        <f t="shared" si="2"/>
        <v>118.18181818181819</v>
      </c>
      <c r="K15" s="201">
        <v>2</v>
      </c>
      <c r="L15" s="201">
        <v>4</v>
      </c>
      <c r="M15" s="202">
        <f t="shared" si="3"/>
        <v>200</v>
      </c>
      <c r="N15" s="201">
        <v>7</v>
      </c>
      <c r="O15" s="201">
        <v>11</v>
      </c>
      <c r="P15" s="202">
        <f t="shared" si="4"/>
        <v>157.14285714285714</v>
      </c>
      <c r="Q15" s="201">
        <v>85</v>
      </c>
      <c r="R15" s="203">
        <v>147</v>
      </c>
      <c r="S15" s="202">
        <f t="shared" si="5"/>
        <v>172.94117647058823</v>
      </c>
      <c r="T15" s="201">
        <v>115</v>
      </c>
      <c r="U15" s="203">
        <v>137</v>
      </c>
      <c r="V15" s="202">
        <f t="shared" si="6"/>
        <v>119.1304347826087</v>
      </c>
      <c r="W15" s="201">
        <v>83</v>
      </c>
      <c r="X15" s="203">
        <v>115</v>
      </c>
      <c r="Y15" s="202">
        <f t="shared" si="7"/>
        <v>138.55421686746988</v>
      </c>
      <c r="Z15" s="201">
        <v>78</v>
      </c>
      <c r="AA15" s="203">
        <v>111</v>
      </c>
      <c r="AB15" s="202">
        <f t="shared" si="8"/>
        <v>142.30769230769232</v>
      </c>
      <c r="AC15" s="41"/>
      <c r="AD15" s="45"/>
    </row>
    <row r="16" spans="1:32" s="46" customFormat="1" ht="22.5" customHeight="1" x14ac:dyDescent="0.25">
      <c r="A16" s="145" t="s">
        <v>51</v>
      </c>
      <c r="B16" s="201">
        <v>563</v>
      </c>
      <c r="C16" s="201">
        <v>496</v>
      </c>
      <c r="D16" s="202">
        <f t="shared" si="0"/>
        <v>88.099467140319717</v>
      </c>
      <c r="E16" s="201">
        <v>338</v>
      </c>
      <c r="F16" s="201">
        <v>292</v>
      </c>
      <c r="G16" s="202">
        <f t="shared" si="1"/>
        <v>86.390532544378701</v>
      </c>
      <c r="H16" s="201">
        <v>86</v>
      </c>
      <c r="I16" s="201">
        <v>50</v>
      </c>
      <c r="J16" s="202">
        <f t="shared" si="2"/>
        <v>58.139534883720934</v>
      </c>
      <c r="K16" s="201">
        <v>17</v>
      </c>
      <c r="L16" s="201">
        <v>12</v>
      </c>
      <c r="M16" s="202">
        <f t="shared" si="3"/>
        <v>70.588235294117652</v>
      </c>
      <c r="N16" s="201">
        <v>11</v>
      </c>
      <c r="O16" s="201">
        <v>4</v>
      </c>
      <c r="P16" s="202">
        <f t="shared" si="4"/>
        <v>36.363636363636367</v>
      </c>
      <c r="Q16" s="201">
        <v>134</v>
      </c>
      <c r="R16" s="203">
        <v>207</v>
      </c>
      <c r="S16" s="202">
        <f t="shared" si="5"/>
        <v>154.47761194029849</v>
      </c>
      <c r="T16" s="201">
        <v>403</v>
      </c>
      <c r="U16" s="203">
        <v>329</v>
      </c>
      <c r="V16" s="202">
        <f t="shared" si="6"/>
        <v>81.637717121588096</v>
      </c>
      <c r="W16" s="201">
        <v>178</v>
      </c>
      <c r="X16" s="203">
        <v>125</v>
      </c>
      <c r="Y16" s="202">
        <f t="shared" si="7"/>
        <v>70.224719101123597</v>
      </c>
      <c r="Z16" s="201">
        <v>149</v>
      </c>
      <c r="AA16" s="203">
        <v>109</v>
      </c>
      <c r="AB16" s="202">
        <f t="shared" si="8"/>
        <v>73.154362416107389</v>
      </c>
      <c r="AC16" s="41"/>
      <c r="AD16" s="45"/>
    </row>
    <row r="17" spans="1:30" s="46" customFormat="1" ht="22.5" customHeight="1" x14ac:dyDescent="0.25">
      <c r="A17" s="145" t="s">
        <v>52</v>
      </c>
      <c r="B17" s="201">
        <v>120</v>
      </c>
      <c r="C17" s="201">
        <v>187</v>
      </c>
      <c r="D17" s="202">
        <f t="shared" si="0"/>
        <v>155.83333333333334</v>
      </c>
      <c r="E17" s="201">
        <v>105</v>
      </c>
      <c r="F17" s="201">
        <v>169</v>
      </c>
      <c r="G17" s="202">
        <f t="shared" si="1"/>
        <v>160.95238095238096</v>
      </c>
      <c r="H17" s="201">
        <v>8</v>
      </c>
      <c r="I17" s="201">
        <v>20</v>
      </c>
      <c r="J17" s="202">
        <f t="shared" si="2"/>
        <v>250</v>
      </c>
      <c r="K17" s="201">
        <v>3</v>
      </c>
      <c r="L17" s="201">
        <v>6</v>
      </c>
      <c r="M17" s="202">
        <f t="shared" si="3"/>
        <v>200</v>
      </c>
      <c r="N17" s="201">
        <v>3</v>
      </c>
      <c r="O17" s="201">
        <v>0</v>
      </c>
      <c r="P17" s="202">
        <f t="shared" si="4"/>
        <v>0</v>
      </c>
      <c r="Q17" s="201">
        <v>39</v>
      </c>
      <c r="R17" s="203">
        <v>127</v>
      </c>
      <c r="S17" s="202">
        <f t="shared" si="5"/>
        <v>325.64102564102564</v>
      </c>
      <c r="T17" s="201">
        <v>84</v>
      </c>
      <c r="U17" s="203">
        <v>109</v>
      </c>
      <c r="V17" s="202">
        <f t="shared" si="6"/>
        <v>129.76190476190476</v>
      </c>
      <c r="W17" s="201">
        <v>71</v>
      </c>
      <c r="X17" s="203">
        <v>96</v>
      </c>
      <c r="Y17" s="202">
        <f t="shared" si="7"/>
        <v>135.21126760563379</v>
      </c>
      <c r="Z17" s="201">
        <v>61</v>
      </c>
      <c r="AA17" s="203">
        <v>88</v>
      </c>
      <c r="AB17" s="202">
        <f t="shared" si="8"/>
        <v>144.26229508196721</v>
      </c>
      <c r="AC17" s="41"/>
      <c r="AD17" s="45"/>
    </row>
    <row r="18" spans="1:30" s="46" customFormat="1" ht="22.5" customHeight="1" x14ac:dyDescent="0.25">
      <c r="A18" s="145" t="s">
        <v>53</v>
      </c>
      <c r="B18" s="201">
        <v>474</v>
      </c>
      <c r="C18" s="201">
        <v>314</v>
      </c>
      <c r="D18" s="202">
        <f t="shared" si="0"/>
        <v>66.244725738396625</v>
      </c>
      <c r="E18" s="201">
        <v>330</v>
      </c>
      <c r="F18" s="201">
        <v>187</v>
      </c>
      <c r="G18" s="202">
        <f t="shared" si="1"/>
        <v>56.666666666666664</v>
      </c>
      <c r="H18" s="201">
        <v>131</v>
      </c>
      <c r="I18" s="201">
        <v>47</v>
      </c>
      <c r="J18" s="202">
        <f t="shared" si="2"/>
        <v>35.877862595419849</v>
      </c>
      <c r="K18" s="201">
        <v>40</v>
      </c>
      <c r="L18" s="201">
        <v>6</v>
      </c>
      <c r="M18" s="202">
        <f t="shared" si="3"/>
        <v>15</v>
      </c>
      <c r="N18" s="201">
        <v>47</v>
      </c>
      <c r="O18" s="201">
        <v>4</v>
      </c>
      <c r="P18" s="202">
        <f t="shared" si="4"/>
        <v>8.5106382978723403</v>
      </c>
      <c r="Q18" s="201">
        <v>114</v>
      </c>
      <c r="R18" s="203">
        <v>126</v>
      </c>
      <c r="S18" s="202">
        <f t="shared" si="5"/>
        <v>110.5263157894737</v>
      </c>
      <c r="T18" s="201">
        <v>252</v>
      </c>
      <c r="U18" s="203">
        <v>149</v>
      </c>
      <c r="V18" s="202">
        <f t="shared" si="6"/>
        <v>59.126984126984127</v>
      </c>
      <c r="W18" s="201">
        <v>118</v>
      </c>
      <c r="X18" s="203">
        <v>71</v>
      </c>
      <c r="Y18" s="202">
        <f t="shared" si="7"/>
        <v>60.169491525423723</v>
      </c>
      <c r="Z18" s="201">
        <v>108</v>
      </c>
      <c r="AA18" s="203">
        <v>64</v>
      </c>
      <c r="AB18" s="202">
        <f t="shared" si="8"/>
        <v>59.259259259259252</v>
      </c>
      <c r="AC18" s="41"/>
      <c r="AD18" s="45"/>
    </row>
    <row r="19" spans="1:30" s="46" customFormat="1" ht="22.5" customHeight="1" x14ac:dyDescent="0.25">
      <c r="A19" s="145" t="s">
        <v>54</v>
      </c>
      <c r="B19" s="201">
        <v>515</v>
      </c>
      <c r="C19" s="201">
        <v>415</v>
      </c>
      <c r="D19" s="202">
        <f t="shared" si="0"/>
        <v>80.582524271844662</v>
      </c>
      <c r="E19" s="201">
        <v>477</v>
      </c>
      <c r="F19" s="201">
        <v>381</v>
      </c>
      <c r="G19" s="202">
        <f t="shared" si="1"/>
        <v>79.874213836477992</v>
      </c>
      <c r="H19" s="201">
        <v>112</v>
      </c>
      <c r="I19" s="201">
        <v>95</v>
      </c>
      <c r="J19" s="202">
        <f t="shared" si="2"/>
        <v>84.821428571428569</v>
      </c>
      <c r="K19" s="201">
        <v>42</v>
      </c>
      <c r="L19" s="201">
        <v>18</v>
      </c>
      <c r="M19" s="202">
        <f t="shared" si="3"/>
        <v>42.857142857142854</v>
      </c>
      <c r="N19" s="201">
        <v>19</v>
      </c>
      <c r="O19" s="201">
        <v>16</v>
      </c>
      <c r="P19" s="202">
        <f t="shared" si="4"/>
        <v>84.210526315789465</v>
      </c>
      <c r="Q19" s="201">
        <v>230</v>
      </c>
      <c r="R19" s="203">
        <v>206</v>
      </c>
      <c r="S19" s="202">
        <f t="shared" si="5"/>
        <v>89.565217391304358</v>
      </c>
      <c r="T19" s="201">
        <v>229</v>
      </c>
      <c r="U19" s="203">
        <v>188</v>
      </c>
      <c r="V19" s="202">
        <f t="shared" si="6"/>
        <v>82.096069868995642</v>
      </c>
      <c r="W19" s="201">
        <v>205</v>
      </c>
      <c r="X19" s="203">
        <v>170</v>
      </c>
      <c r="Y19" s="202">
        <f t="shared" si="7"/>
        <v>82.926829268292678</v>
      </c>
      <c r="Z19" s="201">
        <v>186</v>
      </c>
      <c r="AA19" s="203">
        <v>163</v>
      </c>
      <c r="AB19" s="202">
        <f t="shared" si="8"/>
        <v>87.634408602150543</v>
      </c>
      <c r="AC19" s="41"/>
      <c r="AD19" s="45"/>
    </row>
    <row r="20" spans="1:30" s="46" customFormat="1" ht="22.5" customHeight="1" x14ac:dyDescent="0.25">
      <c r="A20" s="145" t="s">
        <v>55</v>
      </c>
      <c r="B20" s="201">
        <v>394</v>
      </c>
      <c r="C20" s="201">
        <v>455</v>
      </c>
      <c r="D20" s="202">
        <f t="shared" si="0"/>
        <v>115.48223350253808</v>
      </c>
      <c r="E20" s="201">
        <v>377</v>
      </c>
      <c r="F20" s="201">
        <v>438</v>
      </c>
      <c r="G20" s="202">
        <f t="shared" si="1"/>
        <v>116.18037135278514</v>
      </c>
      <c r="H20" s="201">
        <v>59</v>
      </c>
      <c r="I20" s="201">
        <v>67</v>
      </c>
      <c r="J20" s="202">
        <f t="shared" si="2"/>
        <v>113.55932203389831</v>
      </c>
      <c r="K20" s="201">
        <v>5</v>
      </c>
      <c r="L20" s="201">
        <v>12</v>
      </c>
      <c r="M20" s="202">
        <f t="shared" si="3"/>
        <v>240</v>
      </c>
      <c r="N20" s="201">
        <v>12</v>
      </c>
      <c r="O20" s="201">
        <v>6</v>
      </c>
      <c r="P20" s="202">
        <f t="shared" si="4"/>
        <v>50</v>
      </c>
      <c r="Q20" s="201">
        <v>232</v>
      </c>
      <c r="R20" s="203">
        <v>312</v>
      </c>
      <c r="S20" s="202">
        <f t="shared" si="5"/>
        <v>134.48275862068965</v>
      </c>
      <c r="T20" s="201">
        <v>236</v>
      </c>
      <c r="U20" s="203">
        <v>250</v>
      </c>
      <c r="V20" s="202">
        <f t="shared" si="6"/>
        <v>105.93220338983052</v>
      </c>
      <c r="W20" s="201">
        <v>222</v>
      </c>
      <c r="X20" s="203">
        <v>236</v>
      </c>
      <c r="Y20" s="202">
        <f t="shared" si="7"/>
        <v>106.30630630630631</v>
      </c>
      <c r="Z20" s="201">
        <v>180</v>
      </c>
      <c r="AA20" s="203">
        <v>208</v>
      </c>
      <c r="AB20" s="202">
        <f t="shared" si="8"/>
        <v>115.55555555555554</v>
      </c>
      <c r="AC20" s="41"/>
      <c r="AD20" s="45"/>
    </row>
    <row r="21" spans="1:30" s="46" customFormat="1" ht="22.5" customHeight="1" x14ac:dyDescent="0.25">
      <c r="A21" s="145" t="s">
        <v>56</v>
      </c>
      <c r="B21" s="201">
        <v>2901</v>
      </c>
      <c r="C21" s="201">
        <v>2908</v>
      </c>
      <c r="D21" s="202">
        <f t="shared" si="0"/>
        <v>100.24129610479145</v>
      </c>
      <c r="E21" s="201">
        <v>2136</v>
      </c>
      <c r="F21" s="201">
        <v>2280</v>
      </c>
      <c r="G21" s="202">
        <f t="shared" si="1"/>
        <v>106.74157303370787</v>
      </c>
      <c r="H21" s="201">
        <v>290</v>
      </c>
      <c r="I21" s="201">
        <v>405</v>
      </c>
      <c r="J21" s="202">
        <f t="shared" si="2"/>
        <v>139.65517241379311</v>
      </c>
      <c r="K21" s="201">
        <v>49</v>
      </c>
      <c r="L21" s="201">
        <v>19</v>
      </c>
      <c r="M21" s="202">
        <f t="shared" si="3"/>
        <v>38.775510204081634</v>
      </c>
      <c r="N21" s="201">
        <v>20</v>
      </c>
      <c r="O21" s="201">
        <v>1</v>
      </c>
      <c r="P21" s="202">
        <f t="shared" si="4"/>
        <v>5</v>
      </c>
      <c r="Q21" s="201">
        <v>686</v>
      </c>
      <c r="R21" s="203">
        <v>1358</v>
      </c>
      <c r="S21" s="202">
        <f t="shared" si="5"/>
        <v>197.9591836734694</v>
      </c>
      <c r="T21" s="201">
        <v>1992</v>
      </c>
      <c r="U21" s="203">
        <v>1487</v>
      </c>
      <c r="V21" s="202">
        <f t="shared" si="6"/>
        <v>74.648594377510037</v>
      </c>
      <c r="W21" s="201">
        <v>1306</v>
      </c>
      <c r="X21" s="203">
        <v>927</v>
      </c>
      <c r="Y21" s="202">
        <f t="shared" si="7"/>
        <v>70.980091883614094</v>
      </c>
      <c r="Z21" s="201">
        <v>1136</v>
      </c>
      <c r="AA21" s="203">
        <v>822</v>
      </c>
      <c r="AB21" s="202">
        <f t="shared" si="8"/>
        <v>72.359154929577457</v>
      </c>
      <c r="AC21" s="41"/>
      <c r="AD21" s="45"/>
    </row>
    <row r="22" spans="1:30" s="46" customFormat="1" ht="22.5" customHeight="1" x14ac:dyDescent="0.25">
      <c r="A22" s="145" t="s">
        <v>57</v>
      </c>
      <c r="B22" s="201">
        <v>2601</v>
      </c>
      <c r="C22" s="201">
        <v>2345</v>
      </c>
      <c r="D22" s="202">
        <f t="shared" si="0"/>
        <v>90.157631680123032</v>
      </c>
      <c r="E22" s="201">
        <v>1653</v>
      </c>
      <c r="F22" s="201">
        <v>1434</v>
      </c>
      <c r="G22" s="202">
        <f t="shared" si="1"/>
        <v>86.7513611615245</v>
      </c>
      <c r="H22" s="201">
        <v>316</v>
      </c>
      <c r="I22" s="201">
        <v>277</v>
      </c>
      <c r="J22" s="202">
        <f t="shared" si="2"/>
        <v>87.658227848101262</v>
      </c>
      <c r="K22" s="201">
        <v>84</v>
      </c>
      <c r="L22" s="201">
        <v>104</v>
      </c>
      <c r="M22" s="202">
        <f t="shared" si="3"/>
        <v>123.80952380952381</v>
      </c>
      <c r="N22" s="201">
        <v>100</v>
      </c>
      <c r="O22" s="201">
        <v>55</v>
      </c>
      <c r="P22" s="202">
        <f t="shared" si="4"/>
        <v>55.000000000000007</v>
      </c>
      <c r="Q22" s="201">
        <v>766</v>
      </c>
      <c r="R22" s="203">
        <v>949</v>
      </c>
      <c r="S22" s="202">
        <f t="shared" si="5"/>
        <v>123.89033942558747</v>
      </c>
      <c r="T22" s="201">
        <v>1837</v>
      </c>
      <c r="U22" s="203">
        <v>722</v>
      </c>
      <c r="V22" s="202">
        <f t="shared" si="6"/>
        <v>39.303211758301579</v>
      </c>
      <c r="W22" s="201">
        <v>957</v>
      </c>
      <c r="X22" s="203">
        <v>685</v>
      </c>
      <c r="Y22" s="202">
        <f t="shared" si="7"/>
        <v>71.577847439916411</v>
      </c>
      <c r="Z22" s="201">
        <v>805</v>
      </c>
      <c r="AA22" s="203">
        <v>608</v>
      </c>
      <c r="AB22" s="202">
        <f t="shared" si="8"/>
        <v>75.527950310559007</v>
      </c>
      <c r="AC22" s="41"/>
      <c r="AD22" s="45"/>
    </row>
    <row r="23" spans="1:30" s="46" customFormat="1" ht="22.5" customHeight="1" x14ac:dyDescent="0.25">
      <c r="A23" s="145" t="s">
        <v>58</v>
      </c>
      <c r="B23" s="201">
        <v>683</v>
      </c>
      <c r="C23" s="201">
        <v>663</v>
      </c>
      <c r="D23" s="202">
        <f t="shared" si="0"/>
        <v>97.071742313323568</v>
      </c>
      <c r="E23" s="201">
        <v>596</v>
      </c>
      <c r="F23" s="201">
        <v>561</v>
      </c>
      <c r="G23" s="202">
        <f t="shared" si="1"/>
        <v>94.127516778523486</v>
      </c>
      <c r="H23" s="201">
        <v>35</v>
      </c>
      <c r="I23" s="201">
        <v>65</v>
      </c>
      <c r="J23" s="202">
        <f t="shared" si="2"/>
        <v>185.71428571428572</v>
      </c>
      <c r="K23" s="201">
        <v>11</v>
      </c>
      <c r="L23" s="201">
        <v>7</v>
      </c>
      <c r="M23" s="202">
        <f t="shared" si="3"/>
        <v>63.636363636363633</v>
      </c>
      <c r="N23" s="201">
        <v>9</v>
      </c>
      <c r="O23" s="201">
        <v>11</v>
      </c>
      <c r="P23" s="202">
        <f t="shared" si="4"/>
        <v>122.22222222222223</v>
      </c>
      <c r="Q23" s="201">
        <v>228</v>
      </c>
      <c r="R23" s="203">
        <v>347</v>
      </c>
      <c r="S23" s="202">
        <f t="shared" si="5"/>
        <v>152.19298245614036</v>
      </c>
      <c r="T23" s="201">
        <v>439</v>
      </c>
      <c r="U23" s="203">
        <v>310</v>
      </c>
      <c r="V23" s="202">
        <f t="shared" si="6"/>
        <v>70.615034168564918</v>
      </c>
      <c r="W23" s="201">
        <v>363</v>
      </c>
      <c r="X23" s="203">
        <v>233</v>
      </c>
      <c r="Y23" s="202">
        <f t="shared" si="7"/>
        <v>64.187327823691462</v>
      </c>
      <c r="Z23" s="201">
        <v>266</v>
      </c>
      <c r="AA23" s="203">
        <v>164</v>
      </c>
      <c r="AB23" s="202">
        <f t="shared" si="8"/>
        <v>61.65413533834586</v>
      </c>
      <c r="AC23" s="41"/>
      <c r="AD23" s="45"/>
    </row>
    <row r="24" spans="1:30" s="46" customFormat="1" ht="22.5" customHeight="1" x14ac:dyDescent="0.25">
      <c r="A24" s="145" t="s">
        <v>59</v>
      </c>
      <c r="B24" s="201">
        <v>1151</v>
      </c>
      <c r="C24" s="201">
        <v>1056</v>
      </c>
      <c r="D24" s="202">
        <f t="shared" si="0"/>
        <v>91.746307558644659</v>
      </c>
      <c r="E24" s="201">
        <v>864</v>
      </c>
      <c r="F24" s="201">
        <v>786</v>
      </c>
      <c r="G24" s="202">
        <f t="shared" si="1"/>
        <v>90.972222222222214</v>
      </c>
      <c r="H24" s="201">
        <v>125</v>
      </c>
      <c r="I24" s="201">
        <v>132</v>
      </c>
      <c r="J24" s="202">
        <f t="shared" si="2"/>
        <v>105.60000000000001</v>
      </c>
      <c r="K24" s="201">
        <v>39</v>
      </c>
      <c r="L24" s="201">
        <v>20</v>
      </c>
      <c r="M24" s="202">
        <f t="shared" si="3"/>
        <v>51.282051282051277</v>
      </c>
      <c r="N24" s="201">
        <v>32</v>
      </c>
      <c r="O24" s="201">
        <v>11</v>
      </c>
      <c r="P24" s="202">
        <f t="shared" si="4"/>
        <v>34.375</v>
      </c>
      <c r="Q24" s="201">
        <v>239</v>
      </c>
      <c r="R24" s="203">
        <v>361</v>
      </c>
      <c r="S24" s="202">
        <f t="shared" si="5"/>
        <v>151.04602510460253</v>
      </c>
      <c r="T24" s="201">
        <v>779</v>
      </c>
      <c r="U24" s="203">
        <v>626</v>
      </c>
      <c r="V24" s="202">
        <f t="shared" si="6"/>
        <v>80.359435173299104</v>
      </c>
      <c r="W24" s="201">
        <v>509</v>
      </c>
      <c r="X24" s="203">
        <v>365</v>
      </c>
      <c r="Y24" s="202">
        <f t="shared" si="7"/>
        <v>71.709233791748531</v>
      </c>
      <c r="Z24" s="201">
        <v>448</v>
      </c>
      <c r="AA24" s="203">
        <v>335</v>
      </c>
      <c r="AB24" s="202">
        <f t="shared" si="8"/>
        <v>74.776785714285708</v>
      </c>
      <c r="AC24" s="41"/>
      <c r="AD24" s="45"/>
    </row>
    <row r="25" spans="1:30" s="46" customFormat="1" ht="22.5" customHeight="1" x14ac:dyDescent="0.25">
      <c r="A25" s="145" t="s">
        <v>60</v>
      </c>
      <c r="B25" s="201">
        <v>995</v>
      </c>
      <c r="C25" s="201">
        <v>1014</v>
      </c>
      <c r="D25" s="202">
        <f t="shared" si="0"/>
        <v>101.90954773869348</v>
      </c>
      <c r="E25" s="201">
        <v>829</v>
      </c>
      <c r="F25" s="201">
        <v>834</v>
      </c>
      <c r="G25" s="202">
        <f t="shared" si="1"/>
        <v>100.6031363088058</v>
      </c>
      <c r="H25" s="201">
        <v>122</v>
      </c>
      <c r="I25" s="201">
        <v>137</v>
      </c>
      <c r="J25" s="202">
        <f t="shared" si="2"/>
        <v>112.29508196721312</v>
      </c>
      <c r="K25" s="201">
        <v>56</v>
      </c>
      <c r="L25" s="201">
        <v>45</v>
      </c>
      <c r="M25" s="202">
        <f t="shared" si="3"/>
        <v>80.357142857142861</v>
      </c>
      <c r="N25" s="201">
        <v>12</v>
      </c>
      <c r="O25" s="201">
        <v>4</v>
      </c>
      <c r="P25" s="202">
        <f t="shared" si="4"/>
        <v>33.333333333333329</v>
      </c>
      <c r="Q25" s="201">
        <v>276</v>
      </c>
      <c r="R25" s="203">
        <v>597</v>
      </c>
      <c r="S25" s="202">
        <f t="shared" si="5"/>
        <v>216.30434782608697</v>
      </c>
      <c r="T25" s="201">
        <v>621</v>
      </c>
      <c r="U25" s="203">
        <v>542</v>
      </c>
      <c r="V25" s="202">
        <f t="shared" si="6"/>
        <v>87.278582930756841</v>
      </c>
      <c r="W25" s="201">
        <v>497</v>
      </c>
      <c r="X25" s="203">
        <v>402</v>
      </c>
      <c r="Y25" s="202">
        <f t="shared" si="7"/>
        <v>80.885311871227358</v>
      </c>
      <c r="Z25" s="201">
        <v>410</v>
      </c>
      <c r="AA25" s="203">
        <v>348</v>
      </c>
      <c r="AB25" s="202">
        <f t="shared" si="8"/>
        <v>84.878048780487802</v>
      </c>
      <c r="AC25" s="41"/>
      <c r="AD25" s="45"/>
    </row>
    <row r="26" spans="1:30" s="46" customFormat="1" ht="22.5" customHeight="1" x14ac:dyDescent="0.25">
      <c r="A26" s="145" t="s">
        <v>61</v>
      </c>
      <c r="B26" s="201">
        <v>968</v>
      </c>
      <c r="C26" s="201">
        <v>957</v>
      </c>
      <c r="D26" s="202">
        <f t="shared" si="0"/>
        <v>98.86363636363636</v>
      </c>
      <c r="E26" s="201">
        <v>868</v>
      </c>
      <c r="F26" s="201">
        <v>846</v>
      </c>
      <c r="G26" s="202">
        <f t="shared" si="1"/>
        <v>97.465437788018434</v>
      </c>
      <c r="H26" s="201">
        <v>149</v>
      </c>
      <c r="I26" s="201">
        <v>156</v>
      </c>
      <c r="J26" s="202">
        <f t="shared" si="2"/>
        <v>104.69798657718121</v>
      </c>
      <c r="K26" s="201">
        <v>63</v>
      </c>
      <c r="L26" s="201">
        <v>31</v>
      </c>
      <c r="M26" s="202">
        <f t="shared" si="3"/>
        <v>49.206349206349202</v>
      </c>
      <c r="N26" s="201">
        <v>22</v>
      </c>
      <c r="O26" s="201">
        <v>6</v>
      </c>
      <c r="P26" s="202">
        <f t="shared" si="4"/>
        <v>27.27272727272727</v>
      </c>
      <c r="Q26" s="201">
        <v>403</v>
      </c>
      <c r="R26" s="203">
        <v>510</v>
      </c>
      <c r="S26" s="202">
        <f t="shared" si="5"/>
        <v>126.55086848635236</v>
      </c>
      <c r="T26" s="201">
        <v>559</v>
      </c>
      <c r="U26" s="203">
        <v>462</v>
      </c>
      <c r="V26" s="202">
        <f t="shared" si="6"/>
        <v>82.64758497316636</v>
      </c>
      <c r="W26" s="201">
        <v>470</v>
      </c>
      <c r="X26" s="203">
        <v>365</v>
      </c>
      <c r="Y26" s="202">
        <f t="shared" si="7"/>
        <v>77.659574468085097</v>
      </c>
      <c r="Z26" s="201">
        <v>407</v>
      </c>
      <c r="AA26" s="203">
        <v>329</v>
      </c>
      <c r="AB26" s="202">
        <f t="shared" si="8"/>
        <v>80.835380835380832</v>
      </c>
      <c r="AC26" s="41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tabSelected="1" view="pageBreakPreview" zoomScale="80" zoomScaleNormal="70" zoomScaleSheetLayoutView="80" workbookViewId="0">
      <selection activeCell="A7" sqref="A7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49" t="s">
        <v>62</v>
      </c>
      <c r="B1" s="249"/>
      <c r="C1" s="249"/>
      <c r="D1" s="249"/>
      <c r="E1" s="249"/>
    </row>
    <row r="2" spans="1:11" s="4" customFormat="1" ht="23.25" customHeight="1" x14ac:dyDescent="0.25">
      <c r="A2" s="244" t="s">
        <v>0</v>
      </c>
      <c r="B2" s="250" t="s">
        <v>97</v>
      </c>
      <c r="C2" s="250" t="s">
        <v>98</v>
      </c>
      <c r="D2" s="247" t="s">
        <v>2</v>
      </c>
      <c r="E2" s="248"/>
    </row>
    <row r="3" spans="1:11" s="4" customFormat="1" ht="42" customHeight="1" x14ac:dyDescent="0.25">
      <c r="A3" s="245"/>
      <c r="B3" s="251"/>
      <c r="C3" s="251"/>
      <c r="D3" s="5" t="s">
        <v>3</v>
      </c>
      <c r="E3" s="6" t="s">
        <v>82</v>
      </c>
    </row>
    <row r="4" spans="1:11" s="9" customFormat="1" ht="15.75" customHeight="1" x14ac:dyDescent="0.25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70</v>
      </c>
      <c r="B5" s="168">
        <v>1569</v>
      </c>
      <c r="C5" s="168">
        <v>1600</v>
      </c>
      <c r="D5" s="11">
        <f>C5/B5*100</f>
        <v>101.97578075207139</v>
      </c>
      <c r="E5" s="177">
        <f>C5-B5</f>
        <v>31</v>
      </c>
      <c r="K5" s="13"/>
    </row>
    <row r="6" spans="1:11" s="4" customFormat="1" ht="31.5" customHeight="1" x14ac:dyDescent="0.25">
      <c r="A6" s="10" t="s">
        <v>75</v>
      </c>
      <c r="B6" s="168">
        <v>1486</v>
      </c>
      <c r="C6" s="168">
        <v>1536</v>
      </c>
      <c r="D6" s="11">
        <f t="shared" ref="D6:D10" si="0">C6/B6*100</f>
        <v>103.36473755047106</v>
      </c>
      <c r="E6" s="177">
        <f t="shared" ref="E6:E10" si="1">C6-B6</f>
        <v>50</v>
      </c>
      <c r="K6" s="13"/>
    </row>
    <row r="7" spans="1:11" s="4" customFormat="1" ht="54.75" customHeight="1" x14ac:dyDescent="0.25">
      <c r="A7" s="14" t="s">
        <v>72</v>
      </c>
      <c r="B7" s="168">
        <v>165</v>
      </c>
      <c r="C7" s="168">
        <v>193</v>
      </c>
      <c r="D7" s="11">
        <f t="shared" si="0"/>
        <v>116.96969696969697</v>
      </c>
      <c r="E7" s="177">
        <f t="shared" si="1"/>
        <v>28</v>
      </c>
      <c r="K7" s="13"/>
    </row>
    <row r="8" spans="1:11" s="4" customFormat="1" ht="35.25" customHeight="1" x14ac:dyDescent="0.25">
      <c r="A8" s="15" t="s">
        <v>73</v>
      </c>
      <c r="B8" s="168">
        <v>27</v>
      </c>
      <c r="C8" s="168">
        <v>20</v>
      </c>
      <c r="D8" s="11">
        <f t="shared" si="0"/>
        <v>74.074074074074076</v>
      </c>
      <c r="E8" s="177">
        <f t="shared" si="1"/>
        <v>-7</v>
      </c>
      <c r="K8" s="13"/>
    </row>
    <row r="9" spans="1:11" s="4" customFormat="1" ht="45.75" customHeight="1" x14ac:dyDescent="0.25">
      <c r="A9" s="15" t="s">
        <v>34</v>
      </c>
      <c r="B9" s="168">
        <v>16</v>
      </c>
      <c r="C9" s="168">
        <v>15</v>
      </c>
      <c r="D9" s="11">
        <f t="shared" si="0"/>
        <v>93.75</v>
      </c>
      <c r="E9" s="177">
        <f t="shared" si="1"/>
        <v>-1</v>
      </c>
      <c r="K9" s="13"/>
    </row>
    <row r="10" spans="1:11" s="4" customFormat="1" ht="55.5" customHeight="1" x14ac:dyDescent="0.25">
      <c r="A10" s="15" t="s">
        <v>74</v>
      </c>
      <c r="B10" s="168">
        <v>572</v>
      </c>
      <c r="C10" s="168">
        <v>1012</v>
      </c>
      <c r="D10" s="11">
        <f t="shared" si="0"/>
        <v>176.92307692307691</v>
      </c>
      <c r="E10" s="177">
        <f t="shared" si="1"/>
        <v>440</v>
      </c>
      <c r="K10" s="13"/>
    </row>
    <row r="11" spans="1:11" s="4" customFormat="1" ht="12.75" customHeight="1" x14ac:dyDescent="0.25">
      <c r="A11" s="240" t="s">
        <v>80</v>
      </c>
      <c r="B11" s="241"/>
      <c r="C11" s="241"/>
      <c r="D11" s="241"/>
      <c r="E11" s="241"/>
      <c r="K11" s="13"/>
    </row>
    <row r="12" spans="1:11" s="4" customFormat="1" ht="15" customHeight="1" x14ac:dyDescent="0.25">
      <c r="A12" s="242"/>
      <c r="B12" s="243"/>
      <c r="C12" s="243"/>
      <c r="D12" s="243"/>
      <c r="E12" s="243"/>
      <c r="K12" s="13"/>
    </row>
    <row r="13" spans="1:11" s="4" customFormat="1" ht="20.25" customHeight="1" x14ac:dyDescent="0.25">
      <c r="A13" s="244" t="s">
        <v>0</v>
      </c>
      <c r="B13" s="246" t="s">
        <v>99</v>
      </c>
      <c r="C13" s="246" t="s">
        <v>100</v>
      </c>
      <c r="D13" s="247" t="s">
        <v>2</v>
      </c>
      <c r="E13" s="248"/>
      <c r="K13" s="13"/>
    </row>
    <row r="14" spans="1:11" ht="35.25" customHeight="1" x14ac:dyDescent="0.2">
      <c r="A14" s="245"/>
      <c r="B14" s="246"/>
      <c r="C14" s="246"/>
      <c r="D14" s="5" t="s">
        <v>3</v>
      </c>
      <c r="E14" s="6" t="s">
        <v>84</v>
      </c>
      <c r="K14" s="13"/>
    </row>
    <row r="15" spans="1:11" ht="24" customHeight="1" x14ac:dyDescent="0.2">
      <c r="A15" s="10" t="s">
        <v>70</v>
      </c>
      <c r="B15" s="169">
        <v>953</v>
      </c>
      <c r="C15" s="169">
        <v>772</v>
      </c>
      <c r="D15" s="16">
        <f>C15/B15*100</f>
        <v>81.007345225603359</v>
      </c>
      <c r="E15" s="179">
        <f>C15-B15</f>
        <v>-181</v>
      </c>
      <c r="K15" s="13"/>
    </row>
    <row r="16" spans="1:11" ht="25.5" customHeight="1" x14ac:dyDescent="0.2">
      <c r="A16" s="1" t="s">
        <v>75</v>
      </c>
      <c r="B16" s="169">
        <v>884</v>
      </c>
      <c r="C16" s="169">
        <v>726</v>
      </c>
      <c r="D16" s="16">
        <f t="shared" ref="D16:D17" si="2">C16/B16*100</f>
        <v>82.126696832579185</v>
      </c>
      <c r="E16" s="179">
        <f t="shared" ref="E16:E17" si="3">C16-B16</f>
        <v>-158</v>
      </c>
      <c r="K16" s="13"/>
    </row>
    <row r="17" spans="1:11" ht="33.75" customHeight="1" x14ac:dyDescent="0.2">
      <c r="A17" s="1" t="s">
        <v>76</v>
      </c>
      <c r="B17" s="169">
        <v>777</v>
      </c>
      <c r="C17" s="169">
        <v>652</v>
      </c>
      <c r="D17" s="16">
        <f t="shared" si="2"/>
        <v>83.912483912483921</v>
      </c>
      <c r="E17" s="179">
        <f t="shared" si="3"/>
        <v>-125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Q8" sqref="Q8:Q26"/>
    </sheetView>
  </sheetViews>
  <sheetFormatPr defaultRowHeight="14.25" x14ac:dyDescent="0.2"/>
  <cols>
    <col min="1" max="1" width="18.28515625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30" customFormat="1" ht="43.5" customHeight="1" x14ac:dyDescent="0.25">
      <c r="A1" s="29"/>
      <c r="B1" s="264" t="s">
        <v>102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61" t="s">
        <v>7</v>
      </c>
    </row>
    <row r="3" spans="1:30" s="35" customFormat="1" ht="74.25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30" s="36" customFormat="1" ht="26.25" customHeight="1" x14ac:dyDescent="0.25">
      <c r="A4" s="266"/>
      <c r="B4" s="263" t="s">
        <v>1</v>
      </c>
      <c r="C4" s="263" t="s">
        <v>64</v>
      </c>
      <c r="D4" s="254" t="s">
        <v>65</v>
      </c>
      <c r="E4" s="263" t="s">
        <v>1</v>
      </c>
      <c r="F4" s="263" t="s">
        <v>64</v>
      </c>
      <c r="G4" s="254" t="s">
        <v>65</v>
      </c>
      <c r="H4" s="263" t="s">
        <v>1</v>
      </c>
      <c r="I4" s="263" t="s">
        <v>64</v>
      </c>
      <c r="J4" s="254" t="s">
        <v>65</v>
      </c>
      <c r="K4" s="263" t="s">
        <v>1</v>
      </c>
      <c r="L4" s="263" t="s">
        <v>64</v>
      </c>
      <c r="M4" s="254" t="s">
        <v>65</v>
      </c>
      <c r="N4" s="263" t="s">
        <v>1</v>
      </c>
      <c r="O4" s="263" t="s">
        <v>64</v>
      </c>
      <c r="P4" s="254" t="s">
        <v>65</v>
      </c>
      <c r="Q4" s="263" t="s">
        <v>1</v>
      </c>
      <c r="R4" s="263" t="s">
        <v>64</v>
      </c>
      <c r="S4" s="254" t="s">
        <v>65</v>
      </c>
      <c r="T4" s="263" t="s">
        <v>1</v>
      </c>
      <c r="U4" s="263" t="s">
        <v>64</v>
      </c>
      <c r="V4" s="254" t="s">
        <v>65</v>
      </c>
      <c r="W4" s="263" t="s">
        <v>1</v>
      </c>
      <c r="X4" s="263" t="s">
        <v>64</v>
      </c>
      <c r="Y4" s="254" t="s">
        <v>65</v>
      </c>
      <c r="Z4" s="263" t="s">
        <v>1</v>
      </c>
      <c r="AA4" s="263" t="s">
        <v>64</v>
      </c>
      <c r="AB4" s="254" t="s">
        <v>65</v>
      </c>
    </row>
    <row r="5" spans="1:30" s="36" customFormat="1" ht="15.75" customHeight="1" x14ac:dyDescent="0.25">
      <c r="A5" s="267"/>
      <c r="B5" s="263"/>
      <c r="C5" s="263"/>
      <c r="D5" s="254"/>
      <c r="E5" s="263"/>
      <c r="F5" s="263"/>
      <c r="G5" s="254"/>
      <c r="H5" s="263"/>
      <c r="I5" s="263"/>
      <c r="J5" s="254"/>
      <c r="K5" s="263"/>
      <c r="L5" s="263"/>
      <c r="M5" s="254"/>
      <c r="N5" s="263"/>
      <c r="O5" s="263"/>
      <c r="P5" s="254"/>
      <c r="Q5" s="263"/>
      <c r="R5" s="263"/>
      <c r="S5" s="254"/>
      <c r="T5" s="263"/>
      <c r="U5" s="263"/>
      <c r="V5" s="254"/>
      <c r="W5" s="263"/>
      <c r="X5" s="263"/>
      <c r="Y5" s="254"/>
      <c r="Z5" s="263"/>
      <c r="AA5" s="263"/>
      <c r="AB5" s="254"/>
    </row>
    <row r="6" spans="1:30" s="39" customFormat="1" ht="11.25" customHeight="1" x14ac:dyDescent="0.25">
      <c r="A6" s="37" t="s">
        <v>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2" customFormat="1" ht="25.5" customHeight="1" x14ac:dyDescent="0.25">
      <c r="A7" s="40" t="s">
        <v>42</v>
      </c>
      <c r="B7" s="199">
        <f>SUM(B8:B26)</f>
        <v>1569</v>
      </c>
      <c r="C7" s="199">
        <f>SUM(C8:C26)</f>
        <v>1600</v>
      </c>
      <c r="D7" s="200">
        <f>C7/B7*100</f>
        <v>101.97578075207139</v>
      </c>
      <c r="E7" s="199">
        <f>SUM(E8:E26)</f>
        <v>1486</v>
      </c>
      <c r="F7" s="199">
        <f>SUM(F8:F26)</f>
        <v>1536</v>
      </c>
      <c r="G7" s="200">
        <f>F7/E7*100</f>
        <v>103.36473755047106</v>
      </c>
      <c r="H7" s="199">
        <f>SUM(H8:H26)</f>
        <v>165</v>
      </c>
      <c r="I7" s="199">
        <f>SUM(I8:I26)</f>
        <v>193</v>
      </c>
      <c r="J7" s="200">
        <f>I7/H7*100</f>
        <v>116.96969696969697</v>
      </c>
      <c r="K7" s="199">
        <f>SUM(K8:K26)</f>
        <v>27</v>
      </c>
      <c r="L7" s="199">
        <f>SUM(L8:L26)</f>
        <v>20</v>
      </c>
      <c r="M7" s="200">
        <f>L7/K7*100</f>
        <v>74.074074074074076</v>
      </c>
      <c r="N7" s="199">
        <f>SUM(N8:N26)</f>
        <v>16</v>
      </c>
      <c r="O7" s="199">
        <f>SUM(O8:O26)</f>
        <v>15</v>
      </c>
      <c r="P7" s="200">
        <f>O7/N7*100</f>
        <v>93.75</v>
      </c>
      <c r="Q7" s="199">
        <f>SUM(Q8:Q26)</f>
        <v>572</v>
      </c>
      <c r="R7" s="199">
        <f>SUM(R8:R26)</f>
        <v>1012</v>
      </c>
      <c r="S7" s="200">
        <f>R7/Q7*100</f>
        <v>176.92307692307691</v>
      </c>
      <c r="T7" s="199">
        <f>SUM(T8:T26)</f>
        <v>953</v>
      </c>
      <c r="U7" s="199">
        <f>SUM(U8:U26)</f>
        <v>772</v>
      </c>
      <c r="V7" s="200">
        <f>U7/T7*100</f>
        <v>81.007345225603359</v>
      </c>
      <c r="W7" s="199">
        <f>SUM(W8:W26)</f>
        <v>884</v>
      </c>
      <c r="X7" s="199">
        <f>SUM(X8:X26)</f>
        <v>726</v>
      </c>
      <c r="Y7" s="200">
        <f>X7/W7*100</f>
        <v>82.126696832579185</v>
      </c>
      <c r="Z7" s="199">
        <f>SUM(Z8:Z26)</f>
        <v>777</v>
      </c>
      <c r="AA7" s="199">
        <f>SUM(AA8:AA26)</f>
        <v>652</v>
      </c>
      <c r="AB7" s="200">
        <f>AA7/Z7*100</f>
        <v>83.912483912483921</v>
      </c>
      <c r="AC7" s="41"/>
    </row>
    <row r="8" spans="1:30" s="46" customFormat="1" ht="21" customHeight="1" x14ac:dyDescent="0.25">
      <c r="A8" s="43" t="s">
        <v>43</v>
      </c>
      <c r="B8" s="201">
        <v>48</v>
      </c>
      <c r="C8" s="201">
        <v>35</v>
      </c>
      <c r="D8" s="202">
        <f t="shared" ref="D8:D26" si="0">C8/B8*100</f>
        <v>72.916666666666657</v>
      </c>
      <c r="E8" s="201">
        <v>47</v>
      </c>
      <c r="F8" s="204">
        <v>34</v>
      </c>
      <c r="G8" s="202">
        <f t="shared" ref="G8:G26" si="1">F8/E8*100</f>
        <v>72.340425531914903</v>
      </c>
      <c r="H8" s="201">
        <v>2</v>
      </c>
      <c r="I8" s="201">
        <v>2</v>
      </c>
      <c r="J8" s="202">
        <f t="shared" ref="J8:J26" si="2">I8/H8*100</f>
        <v>100</v>
      </c>
      <c r="K8" s="201">
        <v>0</v>
      </c>
      <c r="L8" s="201">
        <v>1</v>
      </c>
      <c r="M8" s="202">
        <v>0</v>
      </c>
      <c r="N8" s="201">
        <v>1</v>
      </c>
      <c r="O8" s="201">
        <v>0</v>
      </c>
      <c r="P8" s="202">
        <f t="shared" ref="P8:P24" si="3">O8/N8*100</f>
        <v>0</v>
      </c>
      <c r="Q8" s="201">
        <v>23</v>
      </c>
      <c r="R8" s="201">
        <v>19</v>
      </c>
      <c r="S8" s="202">
        <f t="shared" ref="S8:S26" si="4">R8/Q8*100</f>
        <v>82.608695652173907</v>
      </c>
      <c r="T8" s="201">
        <v>30</v>
      </c>
      <c r="U8" s="201">
        <v>21</v>
      </c>
      <c r="V8" s="202">
        <f t="shared" ref="V8:V26" si="5">U8/T8*100</f>
        <v>70</v>
      </c>
      <c r="W8" s="201">
        <v>29</v>
      </c>
      <c r="X8" s="201">
        <v>21</v>
      </c>
      <c r="Y8" s="202">
        <f t="shared" ref="Y8:Y26" si="6">X8/W8*100</f>
        <v>72.41379310344827</v>
      </c>
      <c r="Z8" s="201">
        <v>27</v>
      </c>
      <c r="AA8" s="201">
        <v>18</v>
      </c>
      <c r="AB8" s="202">
        <f t="shared" ref="AB8:AB26" si="7">AA8/Z8*100</f>
        <v>66.666666666666657</v>
      </c>
      <c r="AC8" s="44"/>
      <c r="AD8" s="45"/>
    </row>
    <row r="9" spans="1:30" s="47" customFormat="1" ht="21" customHeight="1" x14ac:dyDescent="0.25">
      <c r="A9" s="43" t="s">
        <v>44</v>
      </c>
      <c r="B9" s="201">
        <v>47</v>
      </c>
      <c r="C9" s="201">
        <v>45</v>
      </c>
      <c r="D9" s="202">
        <f t="shared" si="0"/>
        <v>95.744680851063833</v>
      </c>
      <c r="E9" s="201">
        <v>44</v>
      </c>
      <c r="F9" s="204">
        <v>42</v>
      </c>
      <c r="G9" s="202">
        <f t="shared" si="1"/>
        <v>95.454545454545453</v>
      </c>
      <c r="H9" s="201">
        <v>11</v>
      </c>
      <c r="I9" s="201">
        <v>7</v>
      </c>
      <c r="J9" s="202">
        <f t="shared" si="2"/>
        <v>63.636363636363633</v>
      </c>
      <c r="K9" s="201">
        <v>2</v>
      </c>
      <c r="L9" s="201">
        <v>0</v>
      </c>
      <c r="M9" s="202">
        <f t="shared" ref="M9:M26" si="8">L9/K9*100</f>
        <v>0</v>
      </c>
      <c r="N9" s="201">
        <v>1</v>
      </c>
      <c r="O9" s="201">
        <v>2</v>
      </c>
      <c r="P9" s="202">
        <f t="shared" si="3"/>
        <v>200</v>
      </c>
      <c r="Q9" s="201">
        <v>21</v>
      </c>
      <c r="R9" s="201">
        <v>38</v>
      </c>
      <c r="S9" s="202">
        <f t="shared" si="4"/>
        <v>180.95238095238096</v>
      </c>
      <c r="T9" s="201">
        <v>24</v>
      </c>
      <c r="U9" s="201">
        <v>21</v>
      </c>
      <c r="V9" s="202">
        <f t="shared" si="5"/>
        <v>87.5</v>
      </c>
      <c r="W9" s="201">
        <v>21</v>
      </c>
      <c r="X9" s="201">
        <v>18</v>
      </c>
      <c r="Y9" s="202">
        <f t="shared" si="6"/>
        <v>85.714285714285708</v>
      </c>
      <c r="Z9" s="201">
        <v>17</v>
      </c>
      <c r="AA9" s="201">
        <v>16</v>
      </c>
      <c r="AB9" s="202">
        <f t="shared" si="7"/>
        <v>94.117647058823522</v>
      </c>
      <c r="AC9" s="44"/>
      <c r="AD9" s="45"/>
    </row>
    <row r="10" spans="1:30" s="46" customFormat="1" ht="21" customHeight="1" x14ac:dyDescent="0.25">
      <c r="A10" s="43" t="s">
        <v>45</v>
      </c>
      <c r="B10" s="201">
        <v>43</v>
      </c>
      <c r="C10" s="201">
        <v>39</v>
      </c>
      <c r="D10" s="202">
        <f t="shared" si="0"/>
        <v>90.697674418604649</v>
      </c>
      <c r="E10" s="201">
        <v>42</v>
      </c>
      <c r="F10" s="204">
        <v>38</v>
      </c>
      <c r="G10" s="202">
        <f t="shared" si="1"/>
        <v>90.476190476190482</v>
      </c>
      <c r="H10" s="201">
        <v>3</v>
      </c>
      <c r="I10" s="201">
        <v>4</v>
      </c>
      <c r="J10" s="202">
        <f t="shared" si="2"/>
        <v>133.33333333333331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19</v>
      </c>
      <c r="R10" s="201">
        <v>28</v>
      </c>
      <c r="S10" s="202">
        <f t="shared" si="4"/>
        <v>147.36842105263156</v>
      </c>
      <c r="T10" s="201">
        <v>24</v>
      </c>
      <c r="U10" s="201">
        <v>24</v>
      </c>
      <c r="V10" s="202">
        <f t="shared" si="5"/>
        <v>100</v>
      </c>
      <c r="W10" s="201">
        <v>23</v>
      </c>
      <c r="X10" s="201">
        <v>23</v>
      </c>
      <c r="Y10" s="202">
        <f t="shared" si="6"/>
        <v>100</v>
      </c>
      <c r="Z10" s="201">
        <v>21</v>
      </c>
      <c r="AA10" s="201">
        <v>22</v>
      </c>
      <c r="AB10" s="202">
        <f t="shared" si="7"/>
        <v>104.76190476190477</v>
      </c>
      <c r="AC10" s="44"/>
      <c r="AD10" s="45"/>
    </row>
    <row r="11" spans="1:30" s="46" customFormat="1" ht="21" customHeight="1" x14ac:dyDescent="0.25">
      <c r="A11" s="43" t="s">
        <v>46</v>
      </c>
      <c r="B11" s="201">
        <v>51</v>
      </c>
      <c r="C11" s="201">
        <v>50</v>
      </c>
      <c r="D11" s="202">
        <f t="shared" si="0"/>
        <v>98.039215686274503</v>
      </c>
      <c r="E11" s="201">
        <v>49</v>
      </c>
      <c r="F11" s="204">
        <v>47</v>
      </c>
      <c r="G11" s="202">
        <f t="shared" si="1"/>
        <v>95.918367346938766</v>
      </c>
      <c r="H11" s="201">
        <v>8</v>
      </c>
      <c r="I11" s="201">
        <v>7</v>
      </c>
      <c r="J11" s="202">
        <f t="shared" si="2"/>
        <v>87.5</v>
      </c>
      <c r="K11" s="201">
        <v>1</v>
      </c>
      <c r="L11" s="201">
        <v>1</v>
      </c>
      <c r="M11" s="202">
        <f t="shared" si="8"/>
        <v>100</v>
      </c>
      <c r="N11" s="201">
        <v>0</v>
      </c>
      <c r="O11" s="201">
        <v>0</v>
      </c>
      <c r="P11" s="202">
        <v>0</v>
      </c>
      <c r="Q11" s="201">
        <v>35</v>
      </c>
      <c r="R11" s="201">
        <v>23</v>
      </c>
      <c r="S11" s="202">
        <f t="shared" si="4"/>
        <v>65.714285714285708</v>
      </c>
      <c r="T11" s="201">
        <v>33</v>
      </c>
      <c r="U11" s="201">
        <v>18</v>
      </c>
      <c r="V11" s="202">
        <f t="shared" si="5"/>
        <v>54.54545454545454</v>
      </c>
      <c r="W11" s="201">
        <v>31</v>
      </c>
      <c r="X11" s="201">
        <v>18</v>
      </c>
      <c r="Y11" s="202">
        <f t="shared" si="6"/>
        <v>58.064516129032263</v>
      </c>
      <c r="Z11" s="201">
        <v>29</v>
      </c>
      <c r="AA11" s="201">
        <v>18</v>
      </c>
      <c r="AB11" s="202">
        <f t="shared" si="7"/>
        <v>62.068965517241381</v>
      </c>
      <c r="AC11" s="44"/>
      <c r="AD11" s="45"/>
    </row>
    <row r="12" spans="1:30" s="46" customFormat="1" ht="21" customHeight="1" x14ac:dyDescent="0.25">
      <c r="A12" s="43" t="s">
        <v>47</v>
      </c>
      <c r="B12" s="201">
        <v>44</v>
      </c>
      <c r="C12" s="201">
        <v>37</v>
      </c>
      <c r="D12" s="202">
        <f t="shared" si="0"/>
        <v>84.090909090909093</v>
      </c>
      <c r="E12" s="201">
        <v>40</v>
      </c>
      <c r="F12" s="204">
        <v>35</v>
      </c>
      <c r="G12" s="202">
        <f t="shared" si="1"/>
        <v>87.5</v>
      </c>
      <c r="H12" s="201">
        <v>4</v>
      </c>
      <c r="I12" s="201">
        <v>4</v>
      </c>
      <c r="J12" s="202">
        <f t="shared" si="2"/>
        <v>100</v>
      </c>
      <c r="K12" s="201">
        <v>0</v>
      </c>
      <c r="L12" s="201">
        <v>0</v>
      </c>
      <c r="M12" s="202">
        <v>0</v>
      </c>
      <c r="N12" s="201">
        <v>0</v>
      </c>
      <c r="O12" s="201">
        <v>3</v>
      </c>
      <c r="P12" s="202">
        <v>0</v>
      </c>
      <c r="Q12" s="201">
        <v>19</v>
      </c>
      <c r="R12" s="201">
        <v>26</v>
      </c>
      <c r="S12" s="202">
        <f t="shared" si="4"/>
        <v>136.84210526315789</v>
      </c>
      <c r="T12" s="201">
        <v>28</v>
      </c>
      <c r="U12" s="201">
        <v>21</v>
      </c>
      <c r="V12" s="202">
        <f t="shared" si="5"/>
        <v>75</v>
      </c>
      <c r="W12" s="201">
        <v>26</v>
      </c>
      <c r="X12" s="201">
        <v>19</v>
      </c>
      <c r="Y12" s="202">
        <f t="shared" si="6"/>
        <v>73.076923076923066</v>
      </c>
      <c r="Z12" s="201">
        <v>23</v>
      </c>
      <c r="AA12" s="201">
        <v>19</v>
      </c>
      <c r="AB12" s="202">
        <f t="shared" si="7"/>
        <v>82.608695652173907</v>
      </c>
      <c r="AC12" s="44"/>
      <c r="AD12" s="45"/>
    </row>
    <row r="13" spans="1:30" s="46" customFormat="1" ht="21" customHeight="1" x14ac:dyDescent="0.25">
      <c r="A13" s="43" t="s">
        <v>48</v>
      </c>
      <c r="B13" s="201">
        <v>91</v>
      </c>
      <c r="C13" s="201">
        <v>95</v>
      </c>
      <c r="D13" s="202">
        <f t="shared" si="0"/>
        <v>104.39560439560441</v>
      </c>
      <c r="E13" s="201">
        <v>90</v>
      </c>
      <c r="F13" s="204">
        <v>94</v>
      </c>
      <c r="G13" s="202">
        <f t="shared" si="1"/>
        <v>104.44444444444446</v>
      </c>
      <c r="H13" s="201">
        <v>9</v>
      </c>
      <c r="I13" s="201">
        <v>12</v>
      </c>
      <c r="J13" s="202">
        <f t="shared" si="2"/>
        <v>133.33333333333331</v>
      </c>
      <c r="K13" s="201">
        <v>0</v>
      </c>
      <c r="L13" s="201">
        <v>0</v>
      </c>
      <c r="M13" s="202">
        <v>0</v>
      </c>
      <c r="N13" s="201">
        <v>0</v>
      </c>
      <c r="O13" s="201">
        <v>1</v>
      </c>
      <c r="P13" s="202">
        <v>0</v>
      </c>
      <c r="Q13" s="201">
        <v>16</v>
      </c>
      <c r="R13" s="201">
        <v>62</v>
      </c>
      <c r="S13" s="202">
        <f t="shared" si="4"/>
        <v>387.5</v>
      </c>
      <c r="T13" s="201">
        <v>47</v>
      </c>
      <c r="U13" s="201">
        <v>42</v>
      </c>
      <c r="V13" s="202">
        <f t="shared" si="5"/>
        <v>89.361702127659569</v>
      </c>
      <c r="W13" s="201">
        <v>46</v>
      </c>
      <c r="X13" s="201">
        <v>41</v>
      </c>
      <c r="Y13" s="202">
        <f t="shared" si="6"/>
        <v>89.130434782608688</v>
      </c>
      <c r="Z13" s="201">
        <v>33</v>
      </c>
      <c r="AA13" s="201">
        <v>37</v>
      </c>
      <c r="AB13" s="202">
        <f t="shared" si="7"/>
        <v>112.12121212121211</v>
      </c>
      <c r="AC13" s="44"/>
      <c r="AD13" s="45"/>
    </row>
    <row r="14" spans="1:30" s="46" customFormat="1" ht="21" customHeight="1" x14ac:dyDescent="0.25">
      <c r="A14" s="43" t="s">
        <v>49</v>
      </c>
      <c r="B14" s="201">
        <v>41</v>
      </c>
      <c r="C14" s="201">
        <v>38</v>
      </c>
      <c r="D14" s="202">
        <f t="shared" si="0"/>
        <v>92.682926829268297</v>
      </c>
      <c r="E14" s="201">
        <v>41</v>
      </c>
      <c r="F14" s="204">
        <v>38</v>
      </c>
      <c r="G14" s="202">
        <f t="shared" si="1"/>
        <v>92.682926829268297</v>
      </c>
      <c r="H14" s="201">
        <v>3</v>
      </c>
      <c r="I14" s="201">
        <v>4</v>
      </c>
      <c r="J14" s="202">
        <f t="shared" si="2"/>
        <v>133.33333333333331</v>
      </c>
      <c r="K14" s="201">
        <v>1</v>
      </c>
      <c r="L14" s="201">
        <v>1</v>
      </c>
      <c r="M14" s="202">
        <f t="shared" si="8"/>
        <v>100</v>
      </c>
      <c r="N14" s="201">
        <v>0</v>
      </c>
      <c r="O14" s="201">
        <v>1</v>
      </c>
      <c r="P14" s="202">
        <v>0</v>
      </c>
      <c r="Q14" s="201">
        <v>1</v>
      </c>
      <c r="R14" s="201">
        <v>21</v>
      </c>
      <c r="S14" s="202">
        <f t="shared" si="4"/>
        <v>2100</v>
      </c>
      <c r="T14" s="201">
        <v>24</v>
      </c>
      <c r="U14" s="201">
        <v>18</v>
      </c>
      <c r="V14" s="202">
        <f t="shared" si="5"/>
        <v>75</v>
      </c>
      <c r="W14" s="201">
        <v>24</v>
      </c>
      <c r="X14" s="201">
        <v>18</v>
      </c>
      <c r="Y14" s="202">
        <f t="shared" si="6"/>
        <v>75</v>
      </c>
      <c r="Z14" s="201">
        <v>20</v>
      </c>
      <c r="AA14" s="201">
        <v>17</v>
      </c>
      <c r="AB14" s="202">
        <f t="shared" si="7"/>
        <v>85</v>
      </c>
      <c r="AC14" s="44"/>
      <c r="AD14" s="45"/>
    </row>
    <row r="15" spans="1:30" s="46" customFormat="1" ht="21" customHeight="1" x14ac:dyDescent="0.25">
      <c r="A15" s="43" t="s">
        <v>50</v>
      </c>
      <c r="B15" s="201">
        <v>36</v>
      </c>
      <c r="C15" s="201">
        <v>38</v>
      </c>
      <c r="D15" s="202">
        <f t="shared" si="0"/>
        <v>105.55555555555556</v>
      </c>
      <c r="E15" s="201">
        <v>34</v>
      </c>
      <c r="F15" s="204">
        <v>38</v>
      </c>
      <c r="G15" s="202">
        <f t="shared" si="1"/>
        <v>111.76470588235294</v>
      </c>
      <c r="H15" s="201">
        <v>4</v>
      </c>
      <c r="I15" s="201">
        <v>5</v>
      </c>
      <c r="J15" s="202">
        <f t="shared" si="2"/>
        <v>125</v>
      </c>
      <c r="K15" s="201">
        <v>0</v>
      </c>
      <c r="L15" s="201">
        <v>0</v>
      </c>
      <c r="M15" s="202">
        <v>0</v>
      </c>
      <c r="N15" s="201">
        <v>1</v>
      </c>
      <c r="O15" s="201">
        <v>0</v>
      </c>
      <c r="P15" s="202">
        <f t="shared" si="3"/>
        <v>0</v>
      </c>
      <c r="Q15" s="201">
        <v>18</v>
      </c>
      <c r="R15" s="201">
        <v>31</v>
      </c>
      <c r="S15" s="202">
        <f t="shared" si="4"/>
        <v>172.22222222222223</v>
      </c>
      <c r="T15" s="201">
        <v>22</v>
      </c>
      <c r="U15" s="201">
        <v>27</v>
      </c>
      <c r="V15" s="202">
        <f t="shared" si="5"/>
        <v>122.72727272727273</v>
      </c>
      <c r="W15" s="201">
        <v>20</v>
      </c>
      <c r="X15" s="201">
        <v>27</v>
      </c>
      <c r="Y15" s="202">
        <f t="shared" si="6"/>
        <v>135</v>
      </c>
      <c r="Z15" s="201">
        <v>19</v>
      </c>
      <c r="AA15" s="201">
        <v>25</v>
      </c>
      <c r="AB15" s="202">
        <f t="shared" si="7"/>
        <v>131.57894736842107</v>
      </c>
      <c r="AC15" s="44"/>
      <c r="AD15" s="45"/>
    </row>
    <row r="16" spans="1:30" s="46" customFormat="1" ht="21" customHeight="1" x14ac:dyDescent="0.25">
      <c r="A16" s="43" t="s">
        <v>51</v>
      </c>
      <c r="B16" s="201">
        <v>28</v>
      </c>
      <c r="C16" s="201">
        <v>22</v>
      </c>
      <c r="D16" s="202">
        <f t="shared" si="0"/>
        <v>78.571428571428569</v>
      </c>
      <c r="E16" s="201">
        <v>27</v>
      </c>
      <c r="F16" s="204">
        <v>21</v>
      </c>
      <c r="G16" s="202">
        <f t="shared" si="1"/>
        <v>77.777777777777786</v>
      </c>
      <c r="H16" s="201">
        <v>1</v>
      </c>
      <c r="I16" s="201">
        <v>1</v>
      </c>
      <c r="J16" s="202">
        <f t="shared" si="2"/>
        <v>100</v>
      </c>
      <c r="K16" s="201">
        <v>1</v>
      </c>
      <c r="L16" s="201">
        <v>0</v>
      </c>
      <c r="M16" s="202">
        <f t="shared" si="8"/>
        <v>0</v>
      </c>
      <c r="N16" s="201">
        <v>0</v>
      </c>
      <c r="O16" s="201">
        <v>0</v>
      </c>
      <c r="P16" s="202">
        <v>0</v>
      </c>
      <c r="Q16" s="201">
        <v>7</v>
      </c>
      <c r="R16" s="201">
        <v>16</v>
      </c>
      <c r="S16" s="202">
        <f t="shared" si="4"/>
        <v>228.57142857142856</v>
      </c>
      <c r="T16" s="201">
        <v>15</v>
      </c>
      <c r="U16" s="201">
        <v>11</v>
      </c>
      <c r="V16" s="202">
        <f t="shared" si="5"/>
        <v>73.333333333333329</v>
      </c>
      <c r="W16" s="201">
        <v>14</v>
      </c>
      <c r="X16" s="201">
        <v>10</v>
      </c>
      <c r="Y16" s="202">
        <f t="shared" si="6"/>
        <v>71.428571428571431</v>
      </c>
      <c r="Z16" s="201">
        <v>12</v>
      </c>
      <c r="AA16" s="201">
        <v>9</v>
      </c>
      <c r="AB16" s="202">
        <f t="shared" si="7"/>
        <v>75</v>
      </c>
      <c r="AC16" s="44"/>
      <c r="AD16" s="45"/>
    </row>
    <row r="17" spans="1:30" s="46" customFormat="1" ht="21" customHeight="1" x14ac:dyDescent="0.25">
      <c r="A17" s="43" t="s">
        <v>52</v>
      </c>
      <c r="B17" s="201">
        <v>8</v>
      </c>
      <c r="C17" s="201">
        <v>26</v>
      </c>
      <c r="D17" s="202">
        <f t="shared" si="0"/>
        <v>325</v>
      </c>
      <c r="E17" s="201">
        <v>8</v>
      </c>
      <c r="F17" s="204">
        <v>26</v>
      </c>
      <c r="G17" s="202">
        <f t="shared" si="1"/>
        <v>325</v>
      </c>
      <c r="H17" s="201">
        <v>1</v>
      </c>
      <c r="I17" s="201">
        <v>3</v>
      </c>
      <c r="J17" s="202">
        <f t="shared" si="2"/>
        <v>300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3</v>
      </c>
      <c r="R17" s="201">
        <v>22</v>
      </c>
      <c r="S17" s="202">
        <f t="shared" si="4"/>
        <v>733.33333333333326</v>
      </c>
      <c r="T17" s="201">
        <v>4</v>
      </c>
      <c r="U17" s="201">
        <v>13</v>
      </c>
      <c r="V17" s="202">
        <f t="shared" si="5"/>
        <v>325</v>
      </c>
      <c r="W17" s="201">
        <v>4</v>
      </c>
      <c r="X17" s="201">
        <v>13</v>
      </c>
      <c r="Y17" s="202">
        <f t="shared" si="6"/>
        <v>325</v>
      </c>
      <c r="Z17" s="201">
        <v>2</v>
      </c>
      <c r="AA17" s="201">
        <v>13</v>
      </c>
      <c r="AB17" s="202">
        <f t="shared" si="7"/>
        <v>650</v>
      </c>
      <c r="AC17" s="44"/>
      <c r="AD17" s="45"/>
    </row>
    <row r="18" spans="1:30" s="46" customFormat="1" ht="21" customHeight="1" x14ac:dyDescent="0.25">
      <c r="A18" s="43" t="s">
        <v>53</v>
      </c>
      <c r="B18" s="201">
        <v>55</v>
      </c>
      <c r="C18" s="201">
        <v>50</v>
      </c>
      <c r="D18" s="202">
        <f t="shared" si="0"/>
        <v>90.909090909090907</v>
      </c>
      <c r="E18" s="201">
        <v>53</v>
      </c>
      <c r="F18" s="204">
        <v>48</v>
      </c>
      <c r="G18" s="202">
        <f t="shared" si="1"/>
        <v>90.566037735849065</v>
      </c>
      <c r="H18" s="201">
        <v>11</v>
      </c>
      <c r="I18" s="201">
        <v>8</v>
      </c>
      <c r="J18" s="202">
        <f t="shared" si="2"/>
        <v>72.727272727272734</v>
      </c>
      <c r="K18" s="201">
        <v>1</v>
      </c>
      <c r="L18" s="201">
        <v>1</v>
      </c>
      <c r="M18" s="202">
        <f t="shared" si="8"/>
        <v>100</v>
      </c>
      <c r="N18" s="201">
        <v>1</v>
      </c>
      <c r="O18" s="201">
        <v>0</v>
      </c>
      <c r="P18" s="202">
        <f t="shared" si="3"/>
        <v>0</v>
      </c>
      <c r="Q18" s="201">
        <v>23</v>
      </c>
      <c r="R18" s="201">
        <v>41</v>
      </c>
      <c r="S18" s="202">
        <f t="shared" si="4"/>
        <v>178.26086956521738</v>
      </c>
      <c r="T18" s="201">
        <v>31</v>
      </c>
      <c r="U18" s="201">
        <v>25</v>
      </c>
      <c r="V18" s="202">
        <f t="shared" si="5"/>
        <v>80.645161290322577</v>
      </c>
      <c r="W18" s="201">
        <v>29</v>
      </c>
      <c r="X18" s="201">
        <v>23</v>
      </c>
      <c r="Y18" s="202">
        <f t="shared" si="6"/>
        <v>79.310344827586206</v>
      </c>
      <c r="Z18" s="201">
        <v>27</v>
      </c>
      <c r="AA18" s="201">
        <v>21</v>
      </c>
      <c r="AB18" s="202">
        <f t="shared" si="7"/>
        <v>77.777777777777786</v>
      </c>
      <c r="AC18" s="44"/>
      <c r="AD18" s="45"/>
    </row>
    <row r="19" spans="1:30" s="46" customFormat="1" ht="21" customHeight="1" x14ac:dyDescent="0.25">
      <c r="A19" s="43" t="s">
        <v>54</v>
      </c>
      <c r="B19" s="201">
        <v>54</v>
      </c>
      <c r="C19" s="201">
        <v>63</v>
      </c>
      <c r="D19" s="202">
        <f t="shared" si="0"/>
        <v>116.66666666666667</v>
      </c>
      <c r="E19" s="201">
        <v>52</v>
      </c>
      <c r="F19" s="204">
        <v>60</v>
      </c>
      <c r="G19" s="202">
        <f t="shared" si="1"/>
        <v>115.38461538461537</v>
      </c>
      <c r="H19" s="201">
        <v>8</v>
      </c>
      <c r="I19" s="201">
        <v>8</v>
      </c>
      <c r="J19" s="202">
        <f t="shared" si="2"/>
        <v>100</v>
      </c>
      <c r="K19" s="201">
        <v>2</v>
      </c>
      <c r="L19" s="201">
        <v>0</v>
      </c>
      <c r="M19" s="202">
        <f t="shared" si="8"/>
        <v>0</v>
      </c>
      <c r="N19" s="201">
        <v>2</v>
      </c>
      <c r="O19" s="201">
        <v>1</v>
      </c>
      <c r="P19" s="202">
        <f t="shared" si="3"/>
        <v>50</v>
      </c>
      <c r="Q19" s="201">
        <v>27</v>
      </c>
      <c r="R19" s="201">
        <v>39</v>
      </c>
      <c r="S19" s="202">
        <f t="shared" si="4"/>
        <v>144.44444444444443</v>
      </c>
      <c r="T19" s="201">
        <v>27</v>
      </c>
      <c r="U19" s="201">
        <v>34</v>
      </c>
      <c r="V19" s="202">
        <f t="shared" si="5"/>
        <v>125.92592592592592</v>
      </c>
      <c r="W19" s="201">
        <v>25</v>
      </c>
      <c r="X19" s="201">
        <v>32</v>
      </c>
      <c r="Y19" s="202">
        <f t="shared" si="6"/>
        <v>128</v>
      </c>
      <c r="Z19" s="201">
        <v>23</v>
      </c>
      <c r="AA19" s="201">
        <v>31</v>
      </c>
      <c r="AB19" s="202">
        <f t="shared" si="7"/>
        <v>134.78260869565219</v>
      </c>
      <c r="AC19" s="44"/>
      <c r="AD19" s="45"/>
    </row>
    <row r="20" spans="1:30" s="46" customFormat="1" ht="21" customHeight="1" x14ac:dyDescent="0.25">
      <c r="A20" s="43" t="s">
        <v>55</v>
      </c>
      <c r="B20" s="201">
        <v>47</v>
      </c>
      <c r="C20" s="201">
        <v>52</v>
      </c>
      <c r="D20" s="202">
        <f t="shared" si="0"/>
        <v>110.63829787234043</v>
      </c>
      <c r="E20" s="201">
        <v>46</v>
      </c>
      <c r="F20" s="204">
        <v>51</v>
      </c>
      <c r="G20" s="202">
        <f t="shared" si="1"/>
        <v>110.86956521739131</v>
      </c>
      <c r="H20" s="201">
        <v>9</v>
      </c>
      <c r="I20" s="201">
        <v>7</v>
      </c>
      <c r="J20" s="202">
        <f t="shared" si="2"/>
        <v>77.777777777777786</v>
      </c>
      <c r="K20" s="201">
        <v>2</v>
      </c>
      <c r="L20" s="201">
        <v>1</v>
      </c>
      <c r="M20" s="202">
        <f t="shared" si="8"/>
        <v>50</v>
      </c>
      <c r="N20" s="201">
        <v>0</v>
      </c>
      <c r="O20" s="201">
        <v>0</v>
      </c>
      <c r="P20" s="202">
        <v>0</v>
      </c>
      <c r="Q20" s="201">
        <v>27</v>
      </c>
      <c r="R20" s="201">
        <v>38</v>
      </c>
      <c r="S20" s="202">
        <f t="shared" si="4"/>
        <v>140.74074074074073</v>
      </c>
      <c r="T20" s="201">
        <v>20</v>
      </c>
      <c r="U20" s="201">
        <v>31</v>
      </c>
      <c r="V20" s="202">
        <f t="shared" si="5"/>
        <v>155</v>
      </c>
      <c r="W20" s="201">
        <v>19</v>
      </c>
      <c r="X20" s="201">
        <v>30</v>
      </c>
      <c r="Y20" s="202">
        <f t="shared" si="6"/>
        <v>157.89473684210526</v>
      </c>
      <c r="Z20" s="201">
        <v>16</v>
      </c>
      <c r="AA20" s="201">
        <v>30</v>
      </c>
      <c r="AB20" s="202">
        <f t="shared" si="7"/>
        <v>187.5</v>
      </c>
      <c r="AC20" s="44"/>
      <c r="AD20" s="45"/>
    </row>
    <row r="21" spans="1:30" s="46" customFormat="1" ht="21" customHeight="1" x14ac:dyDescent="0.25">
      <c r="A21" s="43" t="s">
        <v>56</v>
      </c>
      <c r="B21" s="201">
        <v>398</v>
      </c>
      <c r="C21" s="201">
        <v>422</v>
      </c>
      <c r="D21" s="202">
        <f t="shared" si="0"/>
        <v>106.03015075376885</v>
      </c>
      <c r="E21" s="201">
        <v>377</v>
      </c>
      <c r="F21" s="204">
        <v>399</v>
      </c>
      <c r="G21" s="202">
        <f t="shared" si="1"/>
        <v>105.83554376657824</v>
      </c>
      <c r="H21" s="201">
        <v>40</v>
      </c>
      <c r="I21" s="201">
        <v>55</v>
      </c>
      <c r="J21" s="202">
        <f t="shared" si="2"/>
        <v>137.5</v>
      </c>
      <c r="K21" s="201">
        <v>4</v>
      </c>
      <c r="L21" s="201">
        <v>3</v>
      </c>
      <c r="M21" s="202">
        <f t="shared" si="8"/>
        <v>75</v>
      </c>
      <c r="N21" s="201">
        <v>1</v>
      </c>
      <c r="O21" s="201">
        <v>0</v>
      </c>
      <c r="P21" s="202">
        <f t="shared" si="3"/>
        <v>0</v>
      </c>
      <c r="Q21" s="201">
        <v>115</v>
      </c>
      <c r="R21" s="201">
        <v>250</v>
      </c>
      <c r="S21" s="202">
        <f t="shared" si="4"/>
        <v>217.39130434782606</v>
      </c>
      <c r="T21" s="201">
        <v>258</v>
      </c>
      <c r="U21" s="201">
        <v>193</v>
      </c>
      <c r="V21" s="202">
        <f t="shared" si="5"/>
        <v>74.806201550387598</v>
      </c>
      <c r="W21" s="201">
        <v>243</v>
      </c>
      <c r="X21" s="201">
        <v>175</v>
      </c>
      <c r="Y21" s="202">
        <f t="shared" si="6"/>
        <v>72.016460905349803</v>
      </c>
      <c r="Z21" s="201">
        <v>211</v>
      </c>
      <c r="AA21" s="201">
        <v>144</v>
      </c>
      <c r="AB21" s="202">
        <f t="shared" si="7"/>
        <v>68.246445497630333</v>
      </c>
      <c r="AC21" s="44"/>
      <c r="AD21" s="45"/>
    </row>
    <row r="22" spans="1:30" s="46" customFormat="1" ht="21" customHeight="1" x14ac:dyDescent="0.25">
      <c r="A22" s="43" t="s">
        <v>57</v>
      </c>
      <c r="B22" s="201">
        <v>162</v>
      </c>
      <c r="C22" s="201">
        <v>136</v>
      </c>
      <c r="D22" s="202">
        <f t="shared" si="0"/>
        <v>83.950617283950606</v>
      </c>
      <c r="E22" s="201">
        <v>136</v>
      </c>
      <c r="F22" s="204">
        <v>129</v>
      </c>
      <c r="G22" s="202">
        <f t="shared" si="1"/>
        <v>94.85294117647058</v>
      </c>
      <c r="H22" s="201">
        <v>24</v>
      </c>
      <c r="I22" s="201">
        <v>20</v>
      </c>
      <c r="J22" s="202">
        <f t="shared" si="2"/>
        <v>83.333333333333343</v>
      </c>
      <c r="K22" s="201">
        <v>4</v>
      </c>
      <c r="L22" s="201">
        <v>6</v>
      </c>
      <c r="M22" s="202">
        <f t="shared" si="8"/>
        <v>150</v>
      </c>
      <c r="N22" s="201">
        <v>3</v>
      </c>
      <c r="O22" s="201">
        <v>4</v>
      </c>
      <c r="P22" s="202">
        <f t="shared" si="3"/>
        <v>133.33333333333331</v>
      </c>
      <c r="Q22" s="201">
        <v>74</v>
      </c>
      <c r="R22" s="201">
        <v>94</v>
      </c>
      <c r="S22" s="202">
        <f t="shared" si="4"/>
        <v>127.02702702702702</v>
      </c>
      <c r="T22" s="201">
        <v>99</v>
      </c>
      <c r="U22" s="201">
        <v>65</v>
      </c>
      <c r="V22" s="202">
        <f t="shared" si="5"/>
        <v>65.656565656565661</v>
      </c>
      <c r="W22" s="201">
        <v>77</v>
      </c>
      <c r="X22" s="201">
        <v>63</v>
      </c>
      <c r="Y22" s="202">
        <f t="shared" si="6"/>
        <v>81.818181818181827</v>
      </c>
      <c r="Z22" s="201">
        <v>66</v>
      </c>
      <c r="AA22" s="201">
        <v>56</v>
      </c>
      <c r="AB22" s="202">
        <f t="shared" si="7"/>
        <v>84.848484848484844</v>
      </c>
      <c r="AC22" s="44"/>
      <c r="AD22" s="45"/>
    </row>
    <row r="23" spans="1:30" s="46" customFormat="1" ht="21" customHeight="1" x14ac:dyDescent="0.25">
      <c r="A23" s="43" t="s">
        <v>58</v>
      </c>
      <c r="B23" s="201">
        <v>171</v>
      </c>
      <c r="C23" s="201">
        <v>181</v>
      </c>
      <c r="D23" s="202">
        <f t="shared" si="0"/>
        <v>105.84795321637428</v>
      </c>
      <c r="E23" s="201">
        <v>167</v>
      </c>
      <c r="F23" s="204">
        <v>179</v>
      </c>
      <c r="G23" s="202">
        <f t="shared" si="1"/>
        <v>107.18562874251496</v>
      </c>
      <c r="H23" s="201">
        <v>5</v>
      </c>
      <c r="I23" s="201">
        <v>19</v>
      </c>
      <c r="J23" s="202">
        <f t="shared" si="2"/>
        <v>380</v>
      </c>
      <c r="K23" s="201">
        <v>3</v>
      </c>
      <c r="L23" s="201">
        <v>0</v>
      </c>
      <c r="M23" s="202">
        <f t="shared" si="8"/>
        <v>0</v>
      </c>
      <c r="N23" s="201">
        <v>4</v>
      </c>
      <c r="O23" s="201">
        <v>2</v>
      </c>
      <c r="P23" s="202">
        <f t="shared" si="3"/>
        <v>50</v>
      </c>
      <c r="Q23" s="201">
        <v>55</v>
      </c>
      <c r="R23" s="201">
        <v>106</v>
      </c>
      <c r="S23" s="202">
        <f t="shared" si="4"/>
        <v>192.72727272727272</v>
      </c>
      <c r="T23" s="201">
        <v>118</v>
      </c>
      <c r="U23" s="201">
        <v>70</v>
      </c>
      <c r="V23" s="202">
        <f t="shared" si="5"/>
        <v>59.322033898305079</v>
      </c>
      <c r="W23" s="201">
        <v>116</v>
      </c>
      <c r="X23" s="201">
        <v>69</v>
      </c>
      <c r="Y23" s="202">
        <f t="shared" si="6"/>
        <v>59.482758620689658</v>
      </c>
      <c r="Z23" s="201">
        <v>105</v>
      </c>
      <c r="AA23" s="201">
        <v>61</v>
      </c>
      <c r="AB23" s="202">
        <f t="shared" si="7"/>
        <v>58.095238095238102</v>
      </c>
      <c r="AC23" s="44"/>
      <c r="AD23" s="45"/>
    </row>
    <row r="24" spans="1:30" s="46" customFormat="1" ht="21" customHeight="1" x14ac:dyDescent="0.25">
      <c r="A24" s="43" t="s">
        <v>59</v>
      </c>
      <c r="B24" s="201">
        <v>103</v>
      </c>
      <c r="C24" s="201">
        <v>95</v>
      </c>
      <c r="D24" s="202">
        <f t="shared" si="0"/>
        <v>92.233009708737868</v>
      </c>
      <c r="E24" s="201">
        <v>95</v>
      </c>
      <c r="F24" s="204">
        <v>87</v>
      </c>
      <c r="G24" s="202">
        <f t="shared" si="1"/>
        <v>91.578947368421055</v>
      </c>
      <c r="H24" s="201">
        <v>5</v>
      </c>
      <c r="I24" s="201">
        <v>6</v>
      </c>
      <c r="J24" s="202">
        <f t="shared" si="2"/>
        <v>120</v>
      </c>
      <c r="K24" s="201">
        <v>2</v>
      </c>
      <c r="L24" s="201">
        <v>0</v>
      </c>
      <c r="M24" s="202">
        <f t="shared" si="8"/>
        <v>0</v>
      </c>
      <c r="N24" s="201">
        <v>2</v>
      </c>
      <c r="O24" s="201">
        <v>0</v>
      </c>
      <c r="P24" s="202">
        <f t="shared" si="3"/>
        <v>0</v>
      </c>
      <c r="Q24" s="201">
        <v>27</v>
      </c>
      <c r="R24" s="201">
        <v>43</v>
      </c>
      <c r="S24" s="202">
        <f t="shared" si="4"/>
        <v>159.25925925925927</v>
      </c>
      <c r="T24" s="201">
        <v>66</v>
      </c>
      <c r="U24" s="201">
        <v>53</v>
      </c>
      <c r="V24" s="202">
        <f t="shared" si="5"/>
        <v>80.303030303030297</v>
      </c>
      <c r="W24" s="201">
        <v>58</v>
      </c>
      <c r="X24" s="201">
        <v>45</v>
      </c>
      <c r="Y24" s="202">
        <f t="shared" si="6"/>
        <v>77.58620689655173</v>
      </c>
      <c r="Z24" s="201">
        <v>56</v>
      </c>
      <c r="AA24" s="201">
        <v>40</v>
      </c>
      <c r="AB24" s="202">
        <f t="shared" si="7"/>
        <v>71.428571428571431</v>
      </c>
      <c r="AC24" s="44"/>
      <c r="AD24" s="45"/>
    </row>
    <row r="25" spans="1:30" s="46" customFormat="1" ht="21" customHeight="1" x14ac:dyDescent="0.25">
      <c r="A25" s="43" t="s">
        <v>60</v>
      </c>
      <c r="B25" s="201">
        <v>62</v>
      </c>
      <c r="C25" s="201">
        <v>82</v>
      </c>
      <c r="D25" s="202">
        <f t="shared" si="0"/>
        <v>132.25806451612902</v>
      </c>
      <c r="E25" s="201">
        <v>62</v>
      </c>
      <c r="F25" s="204">
        <v>80</v>
      </c>
      <c r="G25" s="202">
        <f t="shared" si="1"/>
        <v>129.03225806451613</v>
      </c>
      <c r="H25" s="201">
        <v>10</v>
      </c>
      <c r="I25" s="201">
        <v>11</v>
      </c>
      <c r="J25" s="202">
        <f t="shared" si="2"/>
        <v>110.00000000000001</v>
      </c>
      <c r="K25" s="201">
        <v>1</v>
      </c>
      <c r="L25" s="201">
        <v>5</v>
      </c>
      <c r="M25" s="202">
        <f t="shared" si="8"/>
        <v>500</v>
      </c>
      <c r="N25" s="201">
        <v>0</v>
      </c>
      <c r="O25" s="201">
        <v>0</v>
      </c>
      <c r="P25" s="202">
        <v>0</v>
      </c>
      <c r="Q25" s="201">
        <v>13</v>
      </c>
      <c r="R25" s="201">
        <v>55</v>
      </c>
      <c r="S25" s="202">
        <f t="shared" si="4"/>
        <v>423.07692307692309</v>
      </c>
      <c r="T25" s="201">
        <v>35</v>
      </c>
      <c r="U25" s="201">
        <v>43</v>
      </c>
      <c r="V25" s="202">
        <f t="shared" si="5"/>
        <v>122.85714285714286</v>
      </c>
      <c r="W25" s="201">
        <v>35</v>
      </c>
      <c r="X25" s="201">
        <v>42</v>
      </c>
      <c r="Y25" s="202">
        <f t="shared" si="6"/>
        <v>120</v>
      </c>
      <c r="Z25" s="201">
        <v>30</v>
      </c>
      <c r="AA25" s="201">
        <v>39</v>
      </c>
      <c r="AB25" s="202">
        <f t="shared" si="7"/>
        <v>130</v>
      </c>
      <c r="AC25" s="44"/>
      <c r="AD25" s="45"/>
    </row>
    <row r="26" spans="1:30" s="46" customFormat="1" ht="21" customHeight="1" x14ac:dyDescent="0.25">
      <c r="A26" s="43" t="s">
        <v>61</v>
      </c>
      <c r="B26" s="201">
        <v>80</v>
      </c>
      <c r="C26" s="201">
        <v>94</v>
      </c>
      <c r="D26" s="202">
        <f t="shared" si="0"/>
        <v>117.5</v>
      </c>
      <c r="E26" s="201">
        <v>76</v>
      </c>
      <c r="F26" s="204">
        <v>90</v>
      </c>
      <c r="G26" s="202">
        <f t="shared" si="1"/>
        <v>118.42105263157893</v>
      </c>
      <c r="H26" s="201">
        <v>7</v>
      </c>
      <c r="I26" s="201">
        <v>10</v>
      </c>
      <c r="J26" s="202">
        <f t="shared" si="2"/>
        <v>142.85714285714286</v>
      </c>
      <c r="K26" s="201">
        <v>3</v>
      </c>
      <c r="L26" s="201">
        <v>1</v>
      </c>
      <c r="M26" s="202">
        <f t="shared" si="8"/>
        <v>33.333333333333329</v>
      </c>
      <c r="N26" s="201">
        <v>0</v>
      </c>
      <c r="O26" s="201">
        <v>1</v>
      </c>
      <c r="P26" s="202">
        <v>0</v>
      </c>
      <c r="Q26" s="201">
        <v>49</v>
      </c>
      <c r="R26" s="201">
        <v>60</v>
      </c>
      <c r="S26" s="202">
        <f t="shared" si="4"/>
        <v>122.44897959183673</v>
      </c>
      <c r="T26" s="201">
        <v>48</v>
      </c>
      <c r="U26" s="201">
        <v>42</v>
      </c>
      <c r="V26" s="202">
        <f t="shared" si="5"/>
        <v>87.5</v>
      </c>
      <c r="W26" s="201">
        <v>44</v>
      </c>
      <c r="X26" s="201">
        <v>39</v>
      </c>
      <c r="Y26" s="202">
        <f t="shared" si="6"/>
        <v>88.63636363636364</v>
      </c>
      <c r="Z26" s="201">
        <v>40</v>
      </c>
      <c r="AA26" s="201">
        <v>36</v>
      </c>
      <c r="AB26" s="202">
        <f t="shared" si="7"/>
        <v>90</v>
      </c>
      <c r="AC26" s="44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49" t="s">
        <v>66</v>
      </c>
      <c r="B1" s="249"/>
      <c r="C1" s="249"/>
      <c r="D1" s="249"/>
      <c r="E1" s="249"/>
    </row>
    <row r="2" spans="1:9" ht="9.75" customHeight="1" x14ac:dyDescent="0.2">
      <c r="A2" s="270"/>
      <c r="B2" s="270"/>
      <c r="C2" s="270"/>
      <c r="D2" s="270"/>
      <c r="E2" s="270"/>
    </row>
    <row r="3" spans="1:9" s="4" customFormat="1" ht="23.25" customHeight="1" x14ac:dyDescent="0.25">
      <c r="A3" s="244" t="s">
        <v>0</v>
      </c>
      <c r="B3" s="250" t="s">
        <v>97</v>
      </c>
      <c r="C3" s="250" t="s">
        <v>98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82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23">
        <v>906</v>
      </c>
      <c r="C6" s="23">
        <v>902</v>
      </c>
      <c r="D6" s="20">
        <f>C6/B6*100</f>
        <v>99.558498896247244</v>
      </c>
      <c r="E6" s="177">
        <f>C6-B6</f>
        <v>-4</v>
      </c>
      <c r="I6" s="13"/>
    </row>
    <row r="7" spans="1:9" s="4" customFormat="1" ht="29.25" customHeight="1" x14ac:dyDescent="0.25">
      <c r="A7" s="10" t="s">
        <v>75</v>
      </c>
      <c r="B7" s="190">
        <v>825</v>
      </c>
      <c r="C7" s="174">
        <v>806</v>
      </c>
      <c r="D7" s="20">
        <f t="shared" ref="D7:D11" si="0">C7/B7*100</f>
        <v>97.696969696969688</v>
      </c>
      <c r="E7" s="177">
        <f t="shared" ref="E7:E11" si="1">C7-B7</f>
        <v>-19</v>
      </c>
      <c r="I7" s="13"/>
    </row>
    <row r="8" spans="1:9" s="4" customFormat="1" ht="48.75" customHeight="1" x14ac:dyDescent="0.25">
      <c r="A8" s="14" t="s">
        <v>72</v>
      </c>
      <c r="B8" s="190">
        <v>158</v>
      </c>
      <c r="C8" s="174">
        <v>140</v>
      </c>
      <c r="D8" s="20">
        <f t="shared" si="0"/>
        <v>88.60759493670885</v>
      </c>
      <c r="E8" s="177">
        <f t="shared" si="1"/>
        <v>-18</v>
      </c>
      <c r="I8" s="13"/>
    </row>
    <row r="9" spans="1:9" s="4" customFormat="1" ht="34.5" customHeight="1" x14ac:dyDescent="0.25">
      <c r="A9" s="15" t="s">
        <v>73</v>
      </c>
      <c r="B9" s="190">
        <v>30</v>
      </c>
      <c r="C9" s="174">
        <v>19</v>
      </c>
      <c r="D9" s="20">
        <f t="shared" si="0"/>
        <v>63.333333333333329</v>
      </c>
      <c r="E9" s="177">
        <f t="shared" si="1"/>
        <v>-11</v>
      </c>
      <c r="I9" s="13"/>
    </row>
    <row r="10" spans="1:9" s="4" customFormat="1" ht="48.75" customHeight="1" x14ac:dyDescent="0.25">
      <c r="A10" s="15" t="s">
        <v>34</v>
      </c>
      <c r="B10" s="190">
        <v>11</v>
      </c>
      <c r="C10" s="174">
        <v>9</v>
      </c>
      <c r="D10" s="20">
        <f t="shared" si="0"/>
        <v>81.818181818181827</v>
      </c>
      <c r="E10" s="177">
        <f t="shared" si="1"/>
        <v>-2</v>
      </c>
      <c r="I10" s="13"/>
    </row>
    <row r="11" spans="1:9" s="4" customFormat="1" ht="54.75" customHeight="1" x14ac:dyDescent="0.25">
      <c r="A11" s="15" t="s">
        <v>74</v>
      </c>
      <c r="B11" s="168">
        <v>362</v>
      </c>
      <c r="C11" s="168">
        <v>544</v>
      </c>
      <c r="D11" s="20">
        <f t="shared" si="0"/>
        <v>150.27624309392266</v>
      </c>
      <c r="E11" s="177">
        <f t="shared" si="1"/>
        <v>182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100</v>
      </c>
      <c r="D14" s="268" t="s">
        <v>2</v>
      </c>
      <c r="E14" s="269"/>
      <c r="I14" s="13"/>
    </row>
    <row r="15" spans="1:9" ht="27.75" customHeight="1" x14ac:dyDescent="0.2">
      <c r="A15" s="245"/>
      <c r="B15" s="246"/>
      <c r="C15" s="246"/>
      <c r="D15" s="22" t="s">
        <v>3</v>
      </c>
      <c r="E15" s="6" t="s">
        <v>84</v>
      </c>
      <c r="I15" s="13"/>
    </row>
    <row r="16" spans="1:9" ht="28.5" customHeight="1" x14ac:dyDescent="0.2">
      <c r="A16" s="10" t="s">
        <v>70</v>
      </c>
      <c r="B16" s="185">
        <v>542</v>
      </c>
      <c r="C16" s="186">
        <v>427</v>
      </c>
      <c r="D16" s="24">
        <f>C16/B16*100</f>
        <v>78.782287822878232</v>
      </c>
      <c r="E16" s="179">
        <f>C16-B16</f>
        <v>-115</v>
      </c>
      <c r="I16" s="13"/>
    </row>
    <row r="17" spans="1:9" ht="25.5" customHeight="1" x14ac:dyDescent="0.2">
      <c r="A17" s="1" t="s">
        <v>75</v>
      </c>
      <c r="B17" s="187">
        <v>464</v>
      </c>
      <c r="C17" s="188">
        <v>338</v>
      </c>
      <c r="D17" s="24">
        <f t="shared" ref="D17:D18" si="2">C17/B17*100</f>
        <v>72.84482758620689</v>
      </c>
      <c r="E17" s="179">
        <f t="shared" ref="E17:E18" si="3">C17-B17</f>
        <v>-126</v>
      </c>
      <c r="I17" s="13"/>
    </row>
    <row r="18" spans="1:9" ht="27.75" customHeight="1" x14ac:dyDescent="0.2">
      <c r="A18" s="1" t="s">
        <v>76</v>
      </c>
      <c r="B18" s="187">
        <v>426</v>
      </c>
      <c r="C18" s="188">
        <v>308</v>
      </c>
      <c r="D18" s="24">
        <f t="shared" si="2"/>
        <v>72.300469483568079</v>
      </c>
      <c r="E18" s="179">
        <f t="shared" si="3"/>
        <v>-118</v>
      </c>
      <c r="I18" s="13"/>
    </row>
    <row r="19" spans="1:9" x14ac:dyDescent="0.2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D9" sqref="D9:D27"/>
    </sheetView>
  </sheetViews>
  <sheetFormatPr defaultRowHeight="15.75" x14ac:dyDescent="0.2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6" width="9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60" customHeight="1" x14ac:dyDescent="0.25">
      <c r="A1" s="142"/>
      <c r="B1" s="289" t="s">
        <v>103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60"/>
      <c r="AB1" s="160" t="s">
        <v>24</v>
      </c>
    </row>
    <row r="2" spans="1:29" s="58" customFormat="1" ht="13.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7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60" t="s">
        <v>7</v>
      </c>
      <c r="AB2" s="60"/>
    </row>
    <row r="3" spans="1:29" s="58" customFormat="1" ht="27.75" customHeight="1" x14ac:dyDescent="0.2">
      <c r="A3" s="290"/>
      <c r="B3" s="293" t="s">
        <v>29</v>
      </c>
      <c r="C3" s="294"/>
      <c r="D3" s="295"/>
      <c r="E3" s="271" t="s">
        <v>9</v>
      </c>
      <c r="F3" s="272"/>
      <c r="G3" s="273"/>
      <c r="H3" s="302" t="s">
        <v>21</v>
      </c>
      <c r="I3" s="302"/>
      <c r="J3" s="302"/>
      <c r="K3" s="271" t="s">
        <v>16</v>
      </c>
      <c r="L3" s="272"/>
      <c r="M3" s="273"/>
      <c r="N3" s="271" t="s">
        <v>10</v>
      </c>
      <c r="O3" s="272"/>
      <c r="P3" s="273"/>
      <c r="Q3" s="271" t="s">
        <v>11</v>
      </c>
      <c r="R3" s="272"/>
      <c r="S3" s="272"/>
      <c r="T3" s="271" t="s">
        <v>17</v>
      </c>
      <c r="U3" s="272"/>
      <c r="V3" s="273"/>
      <c r="W3" s="280" t="s">
        <v>19</v>
      </c>
      <c r="X3" s="281"/>
      <c r="Y3" s="282"/>
      <c r="Z3" s="271" t="s">
        <v>18</v>
      </c>
      <c r="AA3" s="272"/>
      <c r="AB3" s="273"/>
    </row>
    <row r="4" spans="1:29" s="61" customFormat="1" ht="14.25" customHeight="1" x14ac:dyDescent="0.2">
      <c r="A4" s="291"/>
      <c r="B4" s="296"/>
      <c r="C4" s="297"/>
      <c r="D4" s="298"/>
      <c r="E4" s="274"/>
      <c r="F4" s="275"/>
      <c r="G4" s="276"/>
      <c r="H4" s="302"/>
      <c r="I4" s="302"/>
      <c r="J4" s="302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3"/>
      <c r="X4" s="284"/>
      <c r="Y4" s="285"/>
      <c r="Z4" s="274"/>
      <c r="AA4" s="275"/>
      <c r="AB4" s="276"/>
    </row>
    <row r="5" spans="1:29" s="61" customFormat="1" ht="22.5" customHeight="1" x14ac:dyDescent="0.2">
      <c r="A5" s="291"/>
      <c r="B5" s="299"/>
      <c r="C5" s="300"/>
      <c r="D5" s="301"/>
      <c r="E5" s="277"/>
      <c r="F5" s="278"/>
      <c r="G5" s="279"/>
      <c r="H5" s="302"/>
      <c r="I5" s="302"/>
      <c r="J5" s="302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6"/>
      <c r="X5" s="287"/>
      <c r="Y5" s="288"/>
      <c r="Z5" s="277"/>
      <c r="AA5" s="278"/>
      <c r="AB5" s="279"/>
    </row>
    <row r="6" spans="1:29" s="61" customFormat="1" ht="21.6" customHeight="1" x14ac:dyDescent="0.2">
      <c r="A6" s="292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2" customHeight="1" x14ac:dyDescent="0.2">
      <c r="A7" s="189" t="s">
        <v>4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</row>
    <row r="8" spans="1:29" s="67" customFormat="1" ht="30" customHeight="1" x14ac:dyDescent="0.25">
      <c r="A8" s="66" t="s">
        <v>42</v>
      </c>
      <c r="B8" s="205">
        <f>SUM(B9:B27)</f>
        <v>906</v>
      </c>
      <c r="C8" s="205">
        <f>SUM(C9:C27)</f>
        <v>902</v>
      </c>
      <c r="D8" s="206">
        <f>C8/B8*100</f>
        <v>99.558498896247244</v>
      </c>
      <c r="E8" s="207">
        <f>SUM(E9:E27)</f>
        <v>825</v>
      </c>
      <c r="F8" s="207">
        <f>SUM(F9:F27)</f>
        <v>806</v>
      </c>
      <c r="G8" s="208">
        <f>F8/E8*100</f>
        <v>97.696969696969688</v>
      </c>
      <c r="H8" s="207">
        <f>SUM(H9:H27)</f>
        <v>158</v>
      </c>
      <c r="I8" s="207">
        <f>SUM(I9:I27)</f>
        <v>140</v>
      </c>
      <c r="J8" s="208">
        <f>I8/H8*100</f>
        <v>88.60759493670885</v>
      </c>
      <c r="K8" s="207">
        <f>SUM(K9:K27)</f>
        <v>30</v>
      </c>
      <c r="L8" s="207">
        <f>SUM(L9:L27)</f>
        <v>19</v>
      </c>
      <c r="M8" s="208">
        <f>L8/K8*100</f>
        <v>63.333333333333329</v>
      </c>
      <c r="N8" s="207">
        <f>SUM(N9:N27)</f>
        <v>11</v>
      </c>
      <c r="O8" s="207">
        <f>SUM(O9:O27)</f>
        <v>9</v>
      </c>
      <c r="P8" s="208">
        <f>O8/N8*100</f>
        <v>81.818181818181827</v>
      </c>
      <c r="Q8" s="207">
        <f>SUM(Q9:Q27)</f>
        <v>362</v>
      </c>
      <c r="R8" s="207">
        <f>SUM(R9:R27)</f>
        <v>544</v>
      </c>
      <c r="S8" s="208">
        <f>R8/Q8*100</f>
        <v>150.27624309392266</v>
      </c>
      <c r="T8" s="207">
        <f>SUM(T9:T27)</f>
        <v>542</v>
      </c>
      <c r="U8" s="207">
        <f>SUM(U9:U27)</f>
        <v>427</v>
      </c>
      <c r="V8" s="208">
        <f>U8/T8*100</f>
        <v>78.782287822878232</v>
      </c>
      <c r="W8" s="207">
        <f>SUM(W9:W27)</f>
        <v>464</v>
      </c>
      <c r="X8" s="207">
        <f>SUM(X9:X27)</f>
        <v>338</v>
      </c>
      <c r="Y8" s="208">
        <f>X8/W8*100</f>
        <v>72.84482758620689</v>
      </c>
      <c r="Z8" s="207">
        <f>SUM(Z9:Z27)</f>
        <v>426</v>
      </c>
      <c r="AA8" s="209">
        <f>SUM(AA9:AA27)</f>
        <v>308</v>
      </c>
      <c r="AB8" s="210">
        <f>AA8/Z8*100</f>
        <v>72.300469483568079</v>
      </c>
    </row>
    <row r="9" spans="1:29" ht="20.25" customHeight="1" x14ac:dyDescent="0.25">
      <c r="A9" s="68" t="s">
        <v>43</v>
      </c>
      <c r="B9" s="211">
        <v>32</v>
      </c>
      <c r="C9" s="211">
        <v>38</v>
      </c>
      <c r="D9" s="212">
        <f t="shared" ref="D9:D27" si="0">C9/B9*100</f>
        <v>118.75</v>
      </c>
      <c r="E9" s="213">
        <v>32</v>
      </c>
      <c r="F9" s="213">
        <v>37</v>
      </c>
      <c r="G9" s="214">
        <f t="shared" ref="G9:G27" si="1">F9/E9*100</f>
        <v>115.625</v>
      </c>
      <c r="H9" s="215">
        <v>6</v>
      </c>
      <c r="I9" s="215">
        <v>6</v>
      </c>
      <c r="J9" s="214">
        <f t="shared" ref="J9:J27" si="2">I9/H9*100</f>
        <v>100</v>
      </c>
      <c r="K9" s="213">
        <v>0</v>
      </c>
      <c r="L9" s="213">
        <v>0</v>
      </c>
      <c r="M9" s="214">
        <v>0</v>
      </c>
      <c r="N9" s="215">
        <v>1</v>
      </c>
      <c r="O9" s="215">
        <v>1</v>
      </c>
      <c r="P9" s="214">
        <f t="shared" ref="P9:P27" si="3">O9/N9*100</f>
        <v>100</v>
      </c>
      <c r="Q9" s="220">
        <v>16</v>
      </c>
      <c r="R9" s="215">
        <v>22</v>
      </c>
      <c r="S9" s="214">
        <f t="shared" ref="S9:S27" si="4">R9/Q9*100</f>
        <v>137.5</v>
      </c>
      <c r="T9" s="215">
        <v>17</v>
      </c>
      <c r="U9" s="215">
        <v>19</v>
      </c>
      <c r="V9" s="214">
        <f t="shared" ref="V9:V27" si="5">U9/T9*100</f>
        <v>111.76470588235294</v>
      </c>
      <c r="W9" s="213">
        <v>17</v>
      </c>
      <c r="X9" s="216">
        <v>19</v>
      </c>
      <c r="Y9" s="214">
        <f t="shared" ref="Y9:Y27" si="6">X9/W9*100</f>
        <v>111.76470588235294</v>
      </c>
      <c r="Z9" s="213">
        <v>16</v>
      </c>
      <c r="AA9" s="217">
        <v>19</v>
      </c>
      <c r="AB9" s="218">
        <f t="shared" ref="AB9:AB27" si="7">AA9/Z9*100</f>
        <v>118.75</v>
      </c>
      <c r="AC9" s="69"/>
    </row>
    <row r="10" spans="1:29" ht="20.25" customHeight="1" x14ac:dyDescent="0.25">
      <c r="A10" s="68" t="s">
        <v>44</v>
      </c>
      <c r="B10" s="211">
        <v>24</v>
      </c>
      <c r="C10" s="211">
        <v>15</v>
      </c>
      <c r="D10" s="212">
        <f t="shared" si="0"/>
        <v>62.5</v>
      </c>
      <c r="E10" s="213">
        <v>22</v>
      </c>
      <c r="F10" s="213">
        <v>13</v>
      </c>
      <c r="G10" s="214">
        <f t="shared" si="1"/>
        <v>59.090909090909093</v>
      </c>
      <c r="H10" s="215">
        <v>3</v>
      </c>
      <c r="I10" s="215">
        <v>5</v>
      </c>
      <c r="J10" s="214">
        <f t="shared" si="2"/>
        <v>166.66666666666669</v>
      </c>
      <c r="K10" s="213">
        <v>1</v>
      </c>
      <c r="L10" s="213">
        <v>3</v>
      </c>
      <c r="M10" s="214">
        <f t="shared" ref="M10:M27" si="8">L10/K10*100</f>
        <v>300</v>
      </c>
      <c r="N10" s="215">
        <v>0</v>
      </c>
      <c r="O10" s="215">
        <v>2</v>
      </c>
      <c r="P10" s="214">
        <v>0</v>
      </c>
      <c r="Q10" s="221">
        <v>9</v>
      </c>
      <c r="R10" s="215">
        <v>13</v>
      </c>
      <c r="S10" s="214">
        <f t="shared" si="4"/>
        <v>144.44444444444443</v>
      </c>
      <c r="T10" s="215">
        <v>10</v>
      </c>
      <c r="U10" s="215">
        <v>6</v>
      </c>
      <c r="V10" s="214">
        <f t="shared" si="5"/>
        <v>60</v>
      </c>
      <c r="W10" s="213">
        <v>8</v>
      </c>
      <c r="X10" s="216">
        <v>4</v>
      </c>
      <c r="Y10" s="214">
        <f t="shared" si="6"/>
        <v>50</v>
      </c>
      <c r="Z10" s="213">
        <v>8</v>
      </c>
      <c r="AA10" s="217">
        <v>4</v>
      </c>
      <c r="AB10" s="218">
        <f t="shared" si="7"/>
        <v>50</v>
      </c>
      <c r="AC10" s="69"/>
    </row>
    <row r="11" spans="1:29" ht="20.25" customHeight="1" x14ac:dyDescent="0.25">
      <c r="A11" s="68" t="s">
        <v>45</v>
      </c>
      <c r="B11" s="211">
        <v>19</v>
      </c>
      <c r="C11" s="211">
        <v>20</v>
      </c>
      <c r="D11" s="212">
        <f t="shared" si="0"/>
        <v>105.26315789473684</v>
      </c>
      <c r="E11" s="213">
        <v>19</v>
      </c>
      <c r="F11" s="213">
        <v>20</v>
      </c>
      <c r="G11" s="214">
        <f t="shared" si="1"/>
        <v>105.26315789473684</v>
      </c>
      <c r="H11" s="215">
        <v>1</v>
      </c>
      <c r="I11" s="215">
        <v>3</v>
      </c>
      <c r="J11" s="214">
        <f t="shared" si="2"/>
        <v>300</v>
      </c>
      <c r="K11" s="213">
        <v>0</v>
      </c>
      <c r="L11" s="213">
        <v>0</v>
      </c>
      <c r="M11" s="214">
        <v>0</v>
      </c>
      <c r="N11" s="215">
        <v>0</v>
      </c>
      <c r="O11" s="215">
        <v>0</v>
      </c>
      <c r="P11" s="214">
        <v>0</v>
      </c>
      <c r="Q11" s="221">
        <v>11</v>
      </c>
      <c r="R11" s="215">
        <v>13</v>
      </c>
      <c r="S11" s="214">
        <f t="shared" si="4"/>
        <v>118.18181818181819</v>
      </c>
      <c r="T11" s="215">
        <v>13</v>
      </c>
      <c r="U11" s="215">
        <v>11</v>
      </c>
      <c r="V11" s="214">
        <f t="shared" si="5"/>
        <v>84.615384615384613</v>
      </c>
      <c r="W11" s="213">
        <v>13</v>
      </c>
      <c r="X11" s="216">
        <v>11</v>
      </c>
      <c r="Y11" s="214">
        <f t="shared" si="6"/>
        <v>84.615384615384613</v>
      </c>
      <c r="Z11" s="213">
        <v>13</v>
      </c>
      <c r="AA11" s="217">
        <v>11</v>
      </c>
      <c r="AB11" s="218">
        <f t="shared" si="7"/>
        <v>84.615384615384613</v>
      </c>
      <c r="AC11" s="69"/>
    </row>
    <row r="12" spans="1:29" ht="20.25" customHeight="1" x14ac:dyDescent="0.25">
      <c r="A12" s="68" t="s">
        <v>46</v>
      </c>
      <c r="B12" s="211">
        <v>19</v>
      </c>
      <c r="C12" s="211">
        <v>16</v>
      </c>
      <c r="D12" s="212">
        <f t="shared" si="0"/>
        <v>84.210526315789465</v>
      </c>
      <c r="E12" s="213">
        <v>19</v>
      </c>
      <c r="F12" s="213">
        <v>16</v>
      </c>
      <c r="G12" s="214">
        <f t="shared" si="1"/>
        <v>84.210526315789465</v>
      </c>
      <c r="H12" s="215">
        <v>2</v>
      </c>
      <c r="I12" s="215">
        <v>2</v>
      </c>
      <c r="J12" s="214">
        <f t="shared" si="2"/>
        <v>100</v>
      </c>
      <c r="K12" s="213">
        <v>0</v>
      </c>
      <c r="L12" s="213">
        <v>0</v>
      </c>
      <c r="M12" s="214">
        <v>0</v>
      </c>
      <c r="N12" s="215">
        <v>0</v>
      </c>
      <c r="O12" s="215">
        <v>0</v>
      </c>
      <c r="P12" s="214">
        <v>0</v>
      </c>
      <c r="Q12" s="221">
        <v>14</v>
      </c>
      <c r="R12" s="215">
        <v>7</v>
      </c>
      <c r="S12" s="214">
        <f t="shared" si="4"/>
        <v>50</v>
      </c>
      <c r="T12" s="215">
        <v>13</v>
      </c>
      <c r="U12" s="215">
        <v>5</v>
      </c>
      <c r="V12" s="214">
        <f t="shared" si="5"/>
        <v>38.461538461538467</v>
      </c>
      <c r="W12" s="213">
        <v>13</v>
      </c>
      <c r="X12" s="216">
        <v>5</v>
      </c>
      <c r="Y12" s="214">
        <f t="shared" si="6"/>
        <v>38.461538461538467</v>
      </c>
      <c r="Z12" s="213">
        <v>12</v>
      </c>
      <c r="AA12" s="217">
        <v>4</v>
      </c>
      <c r="AB12" s="218">
        <f t="shared" si="7"/>
        <v>33.333333333333329</v>
      </c>
      <c r="AC12" s="69"/>
    </row>
    <row r="13" spans="1:29" ht="20.25" customHeight="1" x14ac:dyDescent="0.25">
      <c r="A13" s="68" t="s">
        <v>47</v>
      </c>
      <c r="B13" s="211">
        <v>26</v>
      </c>
      <c r="C13" s="211">
        <v>18</v>
      </c>
      <c r="D13" s="212">
        <f t="shared" si="0"/>
        <v>69.230769230769226</v>
      </c>
      <c r="E13" s="213">
        <v>26</v>
      </c>
      <c r="F13" s="213">
        <v>18</v>
      </c>
      <c r="G13" s="214">
        <f t="shared" si="1"/>
        <v>69.230769230769226</v>
      </c>
      <c r="H13" s="215">
        <v>4</v>
      </c>
      <c r="I13" s="215">
        <v>6</v>
      </c>
      <c r="J13" s="214">
        <f t="shared" si="2"/>
        <v>150</v>
      </c>
      <c r="K13" s="213">
        <v>0</v>
      </c>
      <c r="L13" s="213">
        <v>0</v>
      </c>
      <c r="M13" s="214">
        <v>0</v>
      </c>
      <c r="N13" s="215">
        <v>0</v>
      </c>
      <c r="O13" s="215">
        <v>3</v>
      </c>
      <c r="P13" s="214">
        <v>0</v>
      </c>
      <c r="Q13" s="221">
        <v>15</v>
      </c>
      <c r="R13" s="215">
        <v>16</v>
      </c>
      <c r="S13" s="214">
        <f t="shared" si="4"/>
        <v>106.66666666666667</v>
      </c>
      <c r="T13" s="215">
        <v>17</v>
      </c>
      <c r="U13" s="215">
        <v>7</v>
      </c>
      <c r="V13" s="214">
        <f t="shared" si="5"/>
        <v>41.17647058823529</v>
      </c>
      <c r="W13" s="213">
        <v>17</v>
      </c>
      <c r="X13" s="216">
        <v>7</v>
      </c>
      <c r="Y13" s="214">
        <f t="shared" si="6"/>
        <v>41.17647058823529</v>
      </c>
      <c r="Z13" s="213">
        <v>15</v>
      </c>
      <c r="AA13" s="217">
        <v>7</v>
      </c>
      <c r="AB13" s="218">
        <f t="shared" si="7"/>
        <v>46.666666666666664</v>
      </c>
      <c r="AC13" s="69"/>
    </row>
    <row r="14" spans="1:29" ht="20.25" customHeight="1" x14ac:dyDescent="0.25">
      <c r="A14" s="68" t="s">
        <v>48</v>
      </c>
      <c r="B14" s="211">
        <v>53</v>
      </c>
      <c r="C14" s="211">
        <v>33</v>
      </c>
      <c r="D14" s="212">
        <f t="shared" si="0"/>
        <v>62.264150943396224</v>
      </c>
      <c r="E14" s="213">
        <v>53</v>
      </c>
      <c r="F14" s="213">
        <v>33</v>
      </c>
      <c r="G14" s="214">
        <f t="shared" si="1"/>
        <v>62.264150943396224</v>
      </c>
      <c r="H14" s="215">
        <v>10</v>
      </c>
      <c r="I14" s="215">
        <v>3</v>
      </c>
      <c r="J14" s="214">
        <f t="shared" si="2"/>
        <v>30</v>
      </c>
      <c r="K14" s="213">
        <v>1</v>
      </c>
      <c r="L14" s="213">
        <v>1</v>
      </c>
      <c r="M14" s="214">
        <f t="shared" si="8"/>
        <v>100</v>
      </c>
      <c r="N14" s="215">
        <v>0</v>
      </c>
      <c r="O14" s="215">
        <v>0</v>
      </c>
      <c r="P14" s="214">
        <v>0</v>
      </c>
      <c r="Q14" s="221">
        <v>9</v>
      </c>
      <c r="R14" s="215">
        <v>16</v>
      </c>
      <c r="S14" s="214">
        <f t="shared" si="4"/>
        <v>177.77777777777777</v>
      </c>
      <c r="T14" s="215">
        <v>32</v>
      </c>
      <c r="U14" s="215">
        <v>10</v>
      </c>
      <c r="V14" s="214">
        <f t="shared" si="5"/>
        <v>31.25</v>
      </c>
      <c r="W14" s="213">
        <v>32</v>
      </c>
      <c r="X14" s="216">
        <v>10</v>
      </c>
      <c r="Y14" s="214">
        <f t="shared" si="6"/>
        <v>31.25</v>
      </c>
      <c r="Z14" s="213">
        <v>29</v>
      </c>
      <c r="AA14" s="217">
        <v>8</v>
      </c>
      <c r="AB14" s="218">
        <f t="shared" si="7"/>
        <v>27.586206896551722</v>
      </c>
      <c r="AC14" s="69"/>
    </row>
    <row r="15" spans="1:29" ht="20.25" customHeight="1" x14ac:dyDescent="0.25">
      <c r="A15" s="68" t="s">
        <v>49</v>
      </c>
      <c r="B15" s="211">
        <v>1</v>
      </c>
      <c r="C15" s="211">
        <v>1</v>
      </c>
      <c r="D15" s="212">
        <f t="shared" si="0"/>
        <v>100</v>
      </c>
      <c r="E15" s="213">
        <v>1</v>
      </c>
      <c r="F15" s="213">
        <v>1</v>
      </c>
      <c r="G15" s="214">
        <f t="shared" si="1"/>
        <v>100</v>
      </c>
      <c r="H15" s="215">
        <v>1</v>
      </c>
      <c r="I15" s="215">
        <v>0</v>
      </c>
      <c r="J15" s="214">
        <f t="shared" si="2"/>
        <v>0</v>
      </c>
      <c r="K15" s="213">
        <v>1</v>
      </c>
      <c r="L15" s="213">
        <v>0</v>
      </c>
      <c r="M15" s="214">
        <f t="shared" si="8"/>
        <v>0</v>
      </c>
      <c r="N15" s="215">
        <v>0</v>
      </c>
      <c r="O15" s="215">
        <v>0</v>
      </c>
      <c r="P15" s="214">
        <v>0</v>
      </c>
      <c r="Q15" s="221">
        <v>0</v>
      </c>
      <c r="R15" s="215">
        <v>0</v>
      </c>
      <c r="S15" s="214">
        <v>0</v>
      </c>
      <c r="T15" s="215">
        <v>0</v>
      </c>
      <c r="U15" s="215">
        <v>0</v>
      </c>
      <c r="V15" s="214">
        <v>0</v>
      </c>
      <c r="W15" s="213">
        <v>0</v>
      </c>
      <c r="X15" s="216">
        <v>0</v>
      </c>
      <c r="Y15" s="214">
        <v>0</v>
      </c>
      <c r="Z15" s="213">
        <v>0</v>
      </c>
      <c r="AA15" s="217">
        <v>0</v>
      </c>
      <c r="AB15" s="218">
        <v>0</v>
      </c>
      <c r="AC15" s="69"/>
    </row>
    <row r="16" spans="1:29" ht="20.25" customHeight="1" x14ac:dyDescent="0.25">
      <c r="A16" s="68" t="s">
        <v>50</v>
      </c>
      <c r="B16" s="211">
        <v>14</v>
      </c>
      <c r="C16" s="211">
        <v>11</v>
      </c>
      <c r="D16" s="212">
        <f t="shared" si="0"/>
        <v>78.571428571428569</v>
      </c>
      <c r="E16" s="213">
        <v>14</v>
      </c>
      <c r="F16" s="213">
        <v>11</v>
      </c>
      <c r="G16" s="214">
        <f t="shared" si="1"/>
        <v>78.571428571428569</v>
      </c>
      <c r="H16" s="215">
        <v>1</v>
      </c>
      <c r="I16" s="215">
        <v>1</v>
      </c>
      <c r="J16" s="214">
        <f t="shared" si="2"/>
        <v>100</v>
      </c>
      <c r="K16" s="213">
        <v>0</v>
      </c>
      <c r="L16" s="213">
        <v>0</v>
      </c>
      <c r="M16" s="214">
        <v>0</v>
      </c>
      <c r="N16" s="215">
        <v>0</v>
      </c>
      <c r="O16" s="215">
        <v>1</v>
      </c>
      <c r="P16" s="214">
        <v>0</v>
      </c>
      <c r="Q16" s="221">
        <v>3</v>
      </c>
      <c r="R16" s="215">
        <v>8</v>
      </c>
      <c r="S16" s="214">
        <f t="shared" si="4"/>
        <v>266.66666666666663</v>
      </c>
      <c r="T16" s="215">
        <v>9</v>
      </c>
      <c r="U16" s="215">
        <v>4</v>
      </c>
      <c r="V16" s="214">
        <f t="shared" si="5"/>
        <v>44.444444444444443</v>
      </c>
      <c r="W16" s="213">
        <v>9</v>
      </c>
      <c r="X16" s="216">
        <v>4</v>
      </c>
      <c r="Y16" s="214">
        <f t="shared" si="6"/>
        <v>44.444444444444443</v>
      </c>
      <c r="Z16" s="213">
        <v>9</v>
      </c>
      <c r="AA16" s="217">
        <v>4</v>
      </c>
      <c r="AB16" s="218">
        <f t="shared" si="7"/>
        <v>44.444444444444443</v>
      </c>
      <c r="AC16" s="69"/>
    </row>
    <row r="17" spans="1:29" ht="20.25" customHeight="1" x14ac:dyDescent="0.25">
      <c r="A17" s="68" t="s">
        <v>51</v>
      </c>
      <c r="B17" s="211">
        <v>11</v>
      </c>
      <c r="C17" s="211">
        <v>17</v>
      </c>
      <c r="D17" s="212">
        <f t="shared" si="0"/>
        <v>154.54545454545453</v>
      </c>
      <c r="E17" s="213">
        <v>10</v>
      </c>
      <c r="F17" s="213">
        <v>15</v>
      </c>
      <c r="G17" s="214">
        <f t="shared" si="1"/>
        <v>150</v>
      </c>
      <c r="H17" s="215">
        <v>1</v>
      </c>
      <c r="I17" s="215">
        <v>2</v>
      </c>
      <c r="J17" s="214">
        <f t="shared" si="2"/>
        <v>200</v>
      </c>
      <c r="K17" s="213">
        <v>0</v>
      </c>
      <c r="L17" s="213">
        <v>0</v>
      </c>
      <c r="M17" s="214">
        <v>0</v>
      </c>
      <c r="N17" s="215">
        <v>0</v>
      </c>
      <c r="O17" s="215">
        <v>0</v>
      </c>
      <c r="P17" s="214">
        <v>0</v>
      </c>
      <c r="Q17" s="221">
        <v>4</v>
      </c>
      <c r="R17" s="215">
        <v>12</v>
      </c>
      <c r="S17" s="214">
        <f t="shared" si="4"/>
        <v>300</v>
      </c>
      <c r="T17" s="215">
        <v>8</v>
      </c>
      <c r="U17" s="215">
        <v>10</v>
      </c>
      <c r="V17" s="214">
        <f t="shared" si="5"/>
        <v>125</v>
      </c>
      <c r="W17" s="213">
        <v>7</v>
      </c>
      <c r="X17" s="216">
        <v>8</v>
      </c>
      <c r="Y17" s="214">
        <f t="shared" si="6"/>
        <v>114.28571428571428</v>
      </c>
      <c r="Z17" s="213">
        <v>6</v>
      </c>
      <c r="AA17" s="217">
        <v>8</v>
      </c>
      <c r="AB17" s="218">
        <f t="shared" si="7"/>
        <v>133.33333333333331</v>
      </c>
      <c r="AC17" s="69"/>
    </row>
    <row r="18" spans="1:29" ht="20.25" customHeight="1" x14ac:dyDescent="0.25">
      <c r="A18" s="68" t="s">
        <v>52</v>
      </c>
      <c r="B18" s="211">
        <v>4</v>
      </c>
      <c r="C18" s="211">
        <v>6</v>
      </c>
      <c r="D18" s="212">
        <f t="shared" si="0"/>
        <v>150</v>
      </c>
      <c r="E18" s="213">
        <v>4</v>
      </c>
      <c r="F18" s="213">
        <v>5</v>
      </c>
      <c r="G18" s="214">
        <f t="shared" si="1"/>
        <v>125</v>
      </c>
      <c r="H18" s="215">
        <v>0</v>
      </c>
      <c r="I18" s="215">
        <v>0</v>
      </c>
      <c r="J18" s="214">
        <v>0</v>
      </c>
      <c r="K18" s="213">
        <v>0</v>
      </c>
      <c r="L18" s="213">
        <v>0</v>
      </c>
      <c r="M18" s="214">
        <v>0</v>
      </c>
      <c r="N18" s="215">
        <v>0</v>
      </c>
      <c r="O18" s="215">
        <v>0</v>
      </c>
      <c r="P18" s="214">
        <v>0</v>
      </c>
      <c r="Q18" s="221">
        <v>4</v>
      </c>
      <c r="R18" s="215">
        <v>5</v>
      </c>
      <c r="S18" s="214">
        <f t="shared" si="4"/>
        <v>125</v>
      </c>
      <c r="T18" s="215">
        <v>4</v>
      </c>
      <c r="U18" s="215">
        <v>4</v>
      </c>
      <c r="V18" s="214">
        <f t="shared" si="5"/>
        <v>100</v>
      </c>
      <c r="W18" s="213">
        <v>4</v>
      </c>
      <c r="X18" s="216">
        <v>3</v>
      </c>
      <c r="Y18" s="214">
        <f t="shared" si="6"/>
        <v>75</v>
      </c>
      <c r="Z18" s="213">
        <v>3</v>
      </c>
      <c r="AA18" s="217">
        <v>2</v>
      </c>
      <c r="AB18" s="218">
        <f t="shared" si="7"/>
        <v>66.666666666666657</v>
      </c>
      <c r="AC18" s="69"/>
    </row>
    <row r="19" spans="1:29" ht="20.25" customHeight="1" x14ac:dyDescent="0.25">
      <c r="A19" s="68" t="s">
        <v>53</v>
      </c>
      <c r="B19" s="211">
        <v>60</v>
      </c>
      <c r="C19" s="211">
        <v>40</v>
      </c>
      <c r="D19" s="212">
        <f t="shared" si="0"/>
        <v>66.666666666666657</v>
      </c>
      <c r="E19" s="213">
        <v>48</v>
      </c>
      <c r="F19" s="213">
        <v>26</v>
      </c>
      <c r="G19" s="214">
        <f t="shared" si="1"/>
        <v>54.166666666666664</v>
      </c>
      <c r="H19" s="215">
        <v>16</v>
      </c>
      <c r="I19" s="215">
        <v>10</v>
      </c>
      <c r="J19" s="214">
        <f t="shared" si="2"/>
        <v>62.5</v>
      </c>
      <c r="K19" s="213">
        <v>2</v>
      </c>
      <c r="L19" s="213">
        <v>1</v>
      </c>
      <c r="M19" s="214">
        <f t="shared" si="8"/>
        <v>50</v>
      </c>
      <c r="N19" s="215">
        <v>2</v>
      </c>
      <c r="O19" s="215">
        <v>1</v>
      </c>
      <c r="P19" s="214">
        <f t="shared" si="3"/>
        <v>50</v>
      </c>
      <c r="Q19" s="221">
        <v>21</v>
      </c>
      <c r="R19" s="215">
        <v>10</v>
      </c>
      <c r="S19" s="214">
        <f t="shared" si="4"/>
        <v>47.619047619047613</v>
      </c>
      <c r="T19" s="215">
        <v>37</v>
      </c>
      <c r="U19" s="215">
        <v>15</v>
      </c>
      <c r="V19" s="214">
        <f t="shared" si="5"/>
        <v>40.54054054054054</v>
      </c>
      <c r="W19" s="213">
        <v>25</v>
      </c>
      <c r="X19" s="216">
        <v>4</v>
      </c>
      <c r="Y19" s="214">
        <f t="shared" si="6"/>
        <v>16</v>
      </c>
      <c r="Z19" s="213">
        <v>24</v>
      </c>
      <c r="AA19" s="217">
        <v>2</v>
      </c>
      <c r="AB19" s="218">
        <f t="shared" si="7"/>
        <v>8.3333333333333321</v>
      </c>
      <c r="AC19" s="69"/>
    </row>
    <row r="20" spans="1:29" ht="20.25" customHeight="1" x14ac:dyDescent="0.25">
      <c r="A20" s="68" t="s">
        <v>54</v>
      </c>
      <c r="B20" s="211">
        <v>36</v>
      </c>
      <c r="C20" s="211">
        <v>34</v>
      </c>
      <c r="D20" s="212">
        <f t="shared" si="0"/>
        <v>94.444444444444443</v>
      </c>
      <c r="E20" s="213">
        <v>36</v>
      </c>
      <c r="F20" s="213">
        <v>33</v>
      </c>
      <c r="G20" s="214">
        <f t="shared" si="1"/>
        <v>91.666666666666657</v>
      </c>
      <c r="H20" s="215">
        <v>3</v>
      </c>
      <c r="I20" s="215">
        <v>9</v>
      </c>
      <c r="J20" s="214">
        <f t="shared" si="2"/>
        <v>300</v>
      </c>
      <c r="K20" s="213">
        <v>1</v>
      </c>
      <c r="L20" s="213">
        <v>0</v>
      </c>
      <c r="M20" s="214">
        <f t="shared" si="8"/>
        <v>0</v>
      </c>
      <c r="N20" s="215">
        <v>0</v>
      </c>
      <c r="O20" s="215">
        <v>0</v>
      </c>
      <c r="P20" s="214">
        <v>0</v>
      </c>
      <c r="Q20" s="221">
        <v>13</v>
      </c>
      <c r="R20" s="215">
        <v>17</v>
      </c>
      <c r="S20" s="214">
        <f t="shared" si="4"/>
        <v>130.76923076923077</v>
      </c>
      <c r="T20" s="215">
        <v>15</v>
      </c>
      <c r="U20" s="215">
        <v>14</v>
      </c>
      <c r="V20" s="214">
        <f t="shared" si="5"/>
        <v>93.333333333333329</v>
      </c>
      <c r="W20" s="213">
        <v>15</v>
      </c>
      <c r="X20" s="216">
        <v>13</v>
      </c>
      <c r="Y20" s="214">
        <f t="shared" si="6"/>
        <v>86.666666666666671</v>
      </c>
      <c r="Z20" s="213">
        <v>14</v>
      </c>
      <c r="AA20" s="217">
        <v>13</v>
      </c>
      <c r="AB20" s="218">
        <f t="shared" si="7"/>
        <v>92.857142857142861</v>
      </c>
      <c r="AC20" s="69"/>
    </row>
    <row r="21" spans="1:29" ht="20.25" customHeight="1" x14ac:dyDescent="0.25">
      <c r="A21" s="68" t="s">
        <v>55</v>
      </c>
      <c r="B21" s="211">
        <v>16</v>
      </c>
      <c r="C21" s="211">
        <v>12</v>
      </c>
      <c r="D21" s="212">
        <f t="shared" si="0"/>
        <v>75</v>
      </c>
      <c r="E21" s="213">
        <v>16</v>
      </c>
      <c r="F21" s="213">
        <v>12</v>
      </c>
      <c r="G21" s="214">
        <f t="shared" si="1"/>
        <v>75</v>
      </c>
      <c r="H21" s="215">
        <v>1</v>
      </c>
      <c r="I21" s="215">
        <v>3</v>
      </c>
      <c r="J21" s="214">
        <f t="shared" si="2"/>
        <v>300</v>
      </c>
      <c r="K21" s="213">
        <v>0</v>
      </c>
      <c r="L21" s="213">
        <v>0</v>
      </c>
      <c r="M21" s="214">
        <v>0</v>
      </c>
      <c r="N21" s="215">
        <v>0</v>
      </c>
      <c r="O21" s="215">
        <v>0</v>
      </c>
      <c r="P21" s="214">
        <v>0</v>
      </c>
      <c r="Q21" s="221">
        <v>9</v>
      </c>
      <c r="R21" s="215">
        <v>8</v>
      </c>
      <c r="S21" s="214">
        <f t="shared" si="4"/>
        <v>88.888888888888886</v>
      </c>
      <c r="T21" s="215">
        <v>9</v>
      </c>
      <c r="U21" s="215">
        <v>4</v>
      </c>
      <c r="V21" s="214">
        <f t="shared" si="5"/>
        <v>44.444444444444443</v>
      </c>
      <c r="W21" s="213">
        <v>9</v>
      </c>
      <c r="X21" s="216">
        <v>4</v>
      </c>
      <c r="Y21" s="214">
        <f t="shared" si="6"/>
        <v>44.444444444444443</v>
      </c>
      <c r="Z21" s="213">
        <v>8</v>
      </c>
      <c r="AA21" s="217">
        <v>4</v>
      </c>
      <c r="AB21" s="218">
        <f t="shared" si="7"/>
        <v>50</v>
      </c>
      <c r="AC21" s="69"/>
    </row>
    <row r="22" spans="1:29" ht="20.25" customHeight="1" x14ac:dyDescent="0.25">
      <c r="A22" s="68" t="s">
        <v>56</v>
      </c>
      <c r="B22" s="211">
        <v>224</v>
      </c>
      <c r="C22" s="211">
        <v>249</v>
      </c>
      <c r="D22" s="212">
        <f t="shared" si="0"/>
        <v>111.16071428571428</v>
      </c>
      <c r="E22" s="213">
        <v>189</v>
      </c>
      <c r="F22" s="213">
        <v>217</v>
      </c>
      <c r="G22" s="214">
        <f t="shared" si="1"/>
        <v>114.81481481481481</v>
      </c>
      <c r="H22" s="215">
        <v>48</v>
      </c>
      <c r="I22" s="215">
        <v>35</v>
      </c>
      <c r="J22" s="214">
        <f t="shared" si="2"/>
        <v>72.916666666666657</v>
      </c>
      <c r="K22" s="213">
        <v>12</v>
      </c>
      <c r="L22" s="213">
        <v>3</v>
      </c>
      <c r="M22" s="214">
        <f t="shared" si="8"/>
        <v>25</v>
      </c>
      <c r="N22" s="215">
        <v>1</v>
      </c>
      <c r="O22" s="215">
        <v>0</v>
      </c>
      <c r="P22" s="214">
        <f t="shared" si="3"/>
        <v>0</v>
      </c>
      <c r="Q22" s="221">
        <v>70</v>
      </c>
      <c r="R22" s="215">
        <v>150</v>
      </c>
      <c r="S22" s="214">
        <f t="shared" si="4"/>
        <v>214.28571428571428</v>
      </c>
      <c r="T22" s="215">
        <v>135</v>
      </c>
      <c r="U22" s="215">
        <v>133</v>
      </c>
      <c r="V22" s="214">
        <f t="shared" si="5"/>
        <v>98.518518518518519</v>
      </c>
      <c r="W22" s="213">
        <v>101</v>
      </c>
      <c r="X22" s="216">
        <v>101</v>
      </c>
      <c r="Y22" s="214">
        <f t="shared" si="6"/>
        <v>100</v>
      </c>
      <c r="Z22" s="213">
        <v>92</v>
      </c>
      <c r="AA22" s="217">
        <v>92</v>
      </c>
      <c r="AB22" s="218">
        <f t="shared" si="7"/>
        <v>100</v>
      </c>
      <c r="AC22" s="69"/>
    </row>
    <row r="23" spans="1:29" ht="20.25" customHeight="1" x14ac:dyDescent="0.25">
      <c r="A23" s="68" t="s">
        <v>57</v>
      </c>
      <c r="B23" s="211">
        <v>104</v>
      </c>
      <c r="C23" s="211">
        <v>104</v>
      </c>
      <c r="D23" s="212">
        <f t="shared" si="0"/>
        <v>100</v>
      </c>
      <c r="E23" s="213">
        <v>104</v>
      </c>
      <c r="F23" s="213">
        <v>104</v>
      </c>
      <c r="G23" s="214">
        <f t="shared" si="1"/>
        <v>100</v>
      </c>
      <c r="H23" s="215">
        <v>18</v>
      </c>
      <c r="I23" s="215">
        <v>19</v>
      </c>
      <c r="J23" s="214">
        <f t="shared" si="2"/>
        <v>105.55555555555556</v>
      </c>
      <c r="K23" s="213">
        <v>9</v>
      </c>
      <c r="L23" s="213">
        <v>5</v>
      </c>
      <c r="M23" s="214">
        <f t="shared" si="8"/>
        <v>55.555555555555557</v>
      </c>
      <c r="N23" s="215">
        <v>4</v>
      </c>
      <c r="O23" s="215">
        <v>1</v>
      </c>
      <c r="P23" s="214">
        <f t="shared" si="3"/>
        <v>25</v>
      </c>
      <c r="Q23" s="221">
        <v>51</v>
      </c>
      <c r="R23" s="215">
        <v>73</v>
      </c>
      <c r="S23" s="214">
        <f t="shared" si="4"/>
        <v>143.13725490196077</v>
      </c>
      <c r="T23" s="215">
        <v>60</v>
      </c>
      <c r="U23" s="215">
        <v>44</v>
      </c>
      <c r="V23" s="214">
        <f t="shared" si="5"/>
        <v>73.333333333333329</v>
      </c>
      <c r="W23" s="213">
        <v>60</v>
      </c>
      <c r="X23" s="216">
        <v>44</v>
      </c>
      <c r="Y23" s="214">
        <f t="shared" si="6"/>
        <v>73.333333333333329</v>
      </c>
      <c r="Z23" s="213">
        <v>56</v>
      </c>
      <c r="AA23" s="217">
        <v>40</v>
      </c>
      <c r="AB23" s="218">
        <f t="shared" si="7"/>
        <v>71.428571428571431</v>
      </c>
      <c r="AC23" s="69"/>
    </row>
    <row r="24" spans="1:29" ht="20.25" customHeight="1" x14ac:dyDescent="0.25">
      <c r="A24" s="68" t="s">
        <v>58</v>
      </c>
      <c r="B24" s="211">
        <v>62</v>
      </c>
      <c r="C24" s="211">
        <v>95</v>
      </c>
      <c r="D24" s="212">
        <f t="shared" si="0"/>
        <v>153.2258064516129</v>
      </c>
      <c r="E24" s="213">
        <v>53</v>
      </c>
      <c r="F24" s="213">
        <v>75</v>
      </c>
      <c r="G24" s="214">
        <f t="shared" si="1"/>
        <v>141.50943396226415</v>
      </c>
      <c r="H24" s="215">
        <v>6</v>
      </c>
      <c r="I24" s="215">
        <v>16</v>
      </c>
      <c r="J24" s="214">
        <f t="shared" si="2"/>
        <v>266.66666666666663</v>
      </c>
      <c r="K24" s="213">
        <v>0</v>
      </c>
      <c r="L24" s="213">
        <v>2</v>
      </c>
      <c r="M24" s="214">
        <v>0</v>
      </c>
      <c r="N24" s="215">
        <v>0</v>
      </c>
      <c r="O24" s="215">
        <v>0</v>
      </c>
      <c r="P24" s="214">
        <v>0</v>
      </c>
      <c r="Q24" s="221">
        <v>18</v>
      </c>
      <c r="R24" s="215">
        <v>54</v>
      </c>
      <c r="S24" s="214">
        <f t="shared" si="4"/>
        <v>300</v>
      </c>
      <c r="T24" s="215">
        <v>44</v>
      </c>
      <c r="U24" s="215">
        <v>52</v>
      </c>
      <c r="V24" s="214">
        <f t="shared" si="5"/>
        <v>118.18181818181819</v>
      </c>
      <c r="W24" s="213">
        <v>36</v>
      </c>
      <c r="X24" s="216">
        <v>35</v>
      </c>
      <c r="Y24" s="214">
        <f t="shared" si="6"/>
        <v>97.222222222222214</v>
      </c>
      <c r="Z24" s="213">
        <v>34</v>
      </c>
      <c r="AA24" s="217">
        <v>30</v>
      </c>
      <c r="AB24" s="218">
        <f t="shared" si="7"/>
        <v>88.235294117647058</v>
      </c>
      <c r="AC24" s="69"/>
    </row>
    <row r="25" spans="1:29" ht="20.25" customHeight="1" x14ac:dyDescent="0.25">
      <c r="A25" s="68" t="s">
        <v>59</v>
      </c>
      <c r="B25" s="211">
        <v>42</v>
      </c>
      <c r="C25" s="211">
        <v>45</v>
      </c>
      <c r="D25" s="212">
        <f t="shared" si="0"/>
        <v>107.14285714285714</v>
      </c>
      <c r="E25" s="213">
        <v>28</v>
      </c>
      <c r="F25" s="213">
        <v>32</v>
      </c>
      <c r="G25" s="214">
        <f t="shared" si="1"/>
        <v>114.28571428571428</v>
      </c>
      <c r="H25" s="215">
        <v>9</v>
      </c>
      <c r="I25" s="215">
        <v>2</v>
      </c>
      <c r="J25" s="214">
        <f t="shared" si="2"/>
        <v>22.222222222222221</v>
      </c>
      <c r="K25" s="213">
        <v>1</v>
      </c>
      <c r="L25" s="213">
        <v>0</v>
      </c>
      <c r="M25" s="214">
        <f t="shared" si="8"/>
        <v>0</v>
      </c>
      <c r="N25" s="215">
        <v>0</v>
      </c>
      <c r="O25" s="215">
        <v>0</v>
      </c>
      <c r="P25" s="214">
        <v>0</v>
      </c>
      <c r="Q25" s="221">
        <v>9</v>
      </c>
      <c r="R25" s="215">
        <v>18</v>
      </c>
      <c r="S25" s="214">
        <f t="shared" si="4"/>
        <v>200</v>
      </c>
      <c r="T25" s="215">
        <v>28</v>
      </c>
      <c r="U25" s="215">
        <v>20</v>
      </c>
      <c r="V25" s="214">
        <f t="shared" si="5"/>
        <v>71.428571428571431</v>
      </c>
      <c r="W25" s="213">
        <v>14</v>
      </c>
      <c r="X25" s="216">
        <v>7</v>
      </c>
      <c r="Y25" s="214">
        <f t="shared" si="6"/>
        <v>50</v>
      </c>
      <c r="Z25" s="213">
        <v>14</v>
      </c>
      <c r="AA25" s="217">
        <v>6</v>
      </c>
      <c r="AB25" s="218">
        <f t="shared" si="7"/>
        <v>42.857142857142854</v>
      </c>
      <c r="AC25" s="69"/>
    </row>
    <row r="26" spans="1:29" ht="20.25" customHeight="1" x14ac:dyDescent="0.25">
      <c r="A26" s="68" t="s">
        <v>60</v>
      </c>
      <c r="B26" s="211">
        <v>53</v>
      </c>
      <c r="C26" s="211">
        <v>47</v>
      </c>
      <c r="D26" s="212">
        <f t="shared" si="0"/>
        <v>88.679245283018872</v>
      </c>
      <c r="E26" s="213">
        <v>50</v>
      </c>
      <c r="F26" s="213">
        <v>43</v>
      </c>
      <c r="G26" s="214">
        <f t="shared" si="1"/>
        <v>86</v>
      </c>
      <c r="H26" s="215">
        <v>10</v>
      </c>
      <c r="I26" s="215">
        <v>2</v>
      </c>
      <c r="J26" s="214">
        <f t="shared" si="2"/>
        <v>20</v>
      </c>
      <c r="K26" s="213">
        <v>1</v>
      </c>
      <c r="L26" s="213">
        <v>0</v>
      </c>
      <c r="M26" s="214">
        <f t="shared" si="8"/>
        <v>0</v>
      </c>
      <c r="N26" s="215">
        <v>1</v>
      </c>
      <c r="O26" s="215">
        <v>0</v>
      </c>
      <c r="P26" s="214">
        <f t="shared" si="3"/>
        <v>0</v>
      </c>
      <c r="Q26" s="221">
        <v>24</v>
      </c>
      <c r="R26" s="215">
        <v>31</v>
      </c>
      <c r="S26" s="214">
        <f t="shared" si="4"/>
        <v>129.16666666666669</v>
      </c>
      <c r="T26" s="215">
        <v>32</v>
      </c>
      <c r="U26" s="215">
        <v>25</v>
      </c>
      <c r="V26" s="214">
        <f t="shared" si="5"/>
        <v>78.125</v>
      </c>
      <c r="W26" s="213">
        <v>30</v>
      </c>
      <c r="X26" s="216">
        <v>21</v>
      </c>
      <c r="Y26" s="214">
        <f t="shared" si="6"/>
        <v>70</v>
      </c>
      <c r="Z26" s="213">
        <v>24</v>
      </c>
      <c r="AA26" s="217">
        <v>19</v>
      </c>
      <c r="AB26" s="218">
        <f t="shared" si="7"/>
        <v>79.166666666666657</v>
      </c>
      <c r="AC26" s="69"/>
    </row>
    <row r="27" spans="1:29" ht="20.25" customHeight="1" x14ac:dyDescent="0.25">
      <c r="A27" s="68" t="s">
        <v>61</v>
      </c>
      <c r="B27" s="211">
        <v>106</v>
      </c>
      <c r="C27" s="211">
        <v>101</v>
      </c>
      <c r="D27" s="212">
        <f t="shared" si="0"/>
        <v>95.283018867924525</v>
      </c>
      <c r="E27" s="213">
        <v>101</v>
      </c>
      <c r="F27" s="213">
        <v>95</v>
      </c>
      <c r="G27" s="214">
        <f t="shared" si="1"/>
        <v>94.059405940594047</v>
      </c>
      <c r="H27" s="215">
        <v>18</v>
      </c>
      <c r="I27" s="215">
        <v>16</v>
      </c>
      <c r="J27" s="214">
        <f t="shared" si="2"/>
        <v>88.888888888888886</v>
      </c>
      <c r="K27" s="213">
        <v>1</v>
      </c>
      <c r="L27" s="213">
        <v>4</v>
      </c>
      <c r="M27" s="214">
        <f t="shared" si="8"/>
        <v>400</v>
      </c>
      <c r="N27" s="215">
        <v>2</v>
      </c>
      <c r="O27" s="215">
        <v>0</v>
      </c>
      <c r="P27" s="214">
        <f t="shared" si="3"/>
        <v>0</v>
      </c>
      <c r="Q27" s="221">
        <v>62</v>
      </c>
      <c r="R27" s="215">
        <v>71</v>
      </c>
      <c r="S27" s="214">
        <f t="shared" si="4"/>
        <v>114.51612903225808</v>
      </c>
      <c r="T27" s="215">
        <v>59</v>
      </c>
      <c r="U27" s="215">
        <v>44</v>
      </c>
      <c r="V27" s="214">
        <f t="shared" si="5"/>
        <v>74.576271186440678</v>
      </c>
      <c r="W27" s="213">
        <v>54</v>
      </c>
      <c r="X27" s="216">
        <v>38</v>
      </c>
      <c r="Y27" s="214">
        <f t="shared" si="6"/>
        <v>70.370370370370367</v>
      </c>
      <c r="Z27" s="213">
        <v>49</v>
      </c>
      <c r="AA27" s="217">
        <v>35</v>
      </c>
      <c r="AB27" s="218">
        <f t="shared" si="7"/>
        <v>71.428571428571431</v>
      </c>
      <c r="AC27" s="6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49" t="s">
        <v>67</v>
      </c>
      <c r="B1" s="249"/>
      <c r="C1" s="249"/>
      <c r="D1" s="249"/>
      <c r="E1" s="249"/>
    </row>
    <row r="2" spans="1:9" ht="29.25" customHeight="1" x14ac:dyDescent="0.2">
      <c r="A2" s="303" t="s">
        <v>38</v>
      </c>
      <c r="B2" s="303"/>
      <c r="C2" s="303"/>
      <c r="D2" s="303"/>
      <c r="E2" s="303"/>
    </row>
    <row r="3" spans="1:9" s="4" customFormat="1" ht="23.25" customHeight="1" x14ac:dyDescent="0.25">
      <c r="A3" s="244" t="s">
        <v>0</v>
      </c>
      <c r="B3" s="250" t="s">
        <v>97</v>
      </c>
      <c r="C3" s="250" t="s">
        <v>98</v>
      </c>
      <c r="D3" s="268" t="s">
        <v>2</v>
      </c>
      <c r="E3" s="269"/>
    </row>
    <row r="4" spans="1:9" s="4" customFormat="1" ht="30" x14ac:dyDescent="0.25">
      <c r="A4" s="245"/>
      <c r="B4" s="251"/>
      <c r="C4" s="251"/>
      <c r="D4" s="5" t="s">
        <v>3</v>
      </c>
      <c r="E4" s="6" t="s">
        <v>81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70</v>
      </c>
      <c r="B6" s="170">
        <v>194</v>
      </c>
      <c r="C6" s="170">
        <v>188</v>
      </c>
      <c r="D6" s="21">
        <f>C6/B6*100</f>
        <v>96.907216494845358</v>
      </c>
      <c r="E6" s="177">
        <f>C6-B6</f>
        <v>-6</v>
      </c>
      <c r="I6" s="13"/>
    </row>
    <row r="7" spans="1:9" s="4" customFormat="1" ht="29.25" customHeight="1" x14ac:dyDescent="0.25">
      <c r="A7" s="10" t="s">
        <v>75</v>
      </c>
      <c r="B7" s="170">
        <v>160</v>
      </c>
      <c r="C7" s="170">
        <v>148</v>
      </c>
      <c r="D7" s="21">
        <f t="shared" ref="D7:D11" si="0">C7/B7*100</f>
        <v>92.5</v>
      </c>
      <c r="E7" s="177">
        <f t="shared" ref="E7:E11" si="1">C7-B7</f>
        <v>-12</v>
      </c>
      <c r="I7" s="13"/>
    </row>
    <row r="8" spans="1:9" s="4" customFormat="1" ht="48.75" customHeight="1" x14ac:dyDescent="0.25">
      <c r="A8" s="14" t="s">
        <v>72</v>
      </c>
      <c r="B8" s="170">
        <v>26</v>
      </c>
      <c r="C8" s="170">
        <v>32</v>
      </c>
      <c r="D8" s="21">
        <f t="shared" si="0"/>
        <v>123.07692307692308</v>
      </c>
      <c r="E8" s="177">
        <f t="shared" si="1"/>
        <v>6</v>
      </c>
      <c r="I8" s="13"/>
    </row>
    <row r="9" spans="1:9" s="4" customFormat="1" ht="34.5" customHeight="1" x14ac:dyDescent="0.25">
      <c r="A9" s="15" t="s">
        <v>73</v>
      </c>
      <c r="B9" s="170">
        <v>5</v>
      </c>
      <c r="C9" s="170">
        <v>1</v>
      </c>
      <c r="D9" s="21">
        <f t="shared" si="0"/>
        <v>20</v>
      </c>
      <c r="E9" s="177">
        <f t="shared" si="1"/>
        <v>-4</v>
      </c>
      <c r="I9" s="13"/>
    </row>
    <row r="10" spans="1:9" s="4" customFormat="1" ht="48.75" customHeight="1" x14ac:dyDescent="0.25">
      <c r="A10" s="15" t="s">
        <v>34</v>
      </c>
      <c r="B10" s="170">
        <v>2</v>
      </c>
      <c r="C10" s="170">
        <v>1</v>
      </c>
      <c r="D10" s="21">
        <f t="shared" si="0"/>
        <v>50</v>
      </c>
      <c r="E10" s="177">
        <f t="shared" si="1"/>
        <v>-1</v>
      </c>
      <c r="I10" s="13"/>
    </row>
    <row r="11" spans="1:9" s="4" customFormat="1" ht="54.75" customHeight="1" x14ac:dyDescent="0.25">
      <c r="A11" s="15" t="s">
        <v>74</v>
      </c>
      <c r="B11" s="172">
        <v>64</v>
      </c>
      <c r="C11" s="172">
        <v>91</v>
      </c>
      <c r="D11" s="21">
        <f t="shared" si="0"/>
        <v>142.1875</v>
      </c>
      <c r="E11" s="177">
        <f t="shared" si="1"/>
        <v>27</v>
      </c>
      <c r="I11" s="13"/>
    </row>
    <row r="12" spans="1:9" s="4" customFormat="1" ht="12.75" customHeight="1" x14ac:dyDescent="0.25">
      <c r="A12" s="240" t="s">
        <v>6</v>
      </c>
      <c r="B12" s="241"/>
      <c r="C12" s="241"/>
      <c r="D12" s="241"/>
      <c r="E12" s="241"/>
      <c r="I12" s="13"/>
    </row>
    <row r="13" spans="1:9" s="4" customFormat="1" ht="18" customHeight="1" x14ac:dyDescent="0.25">
      <c r="A13" s="242"/>
      <c r="B13" s="243"/>
      <c r="C13" s="243"/>
      <c r="D13" s="243"/>
      <c r="E13" s="243"/>
      <c r="I13" s="13"/>
    </row>
    <row r="14" spans="1:9" s="4" customFormat="1" ht="20.25" customHeight="1" x14ac:dyDescent="0.25">
      <c r="A14" s="244" t="s">
        <v>0</v>
      </c>
      <c r="B14" s="246" t="s">
        <v>99</v>
      </c>
      <c r="C14" s="246" t="s">
        <v>100</v>
      </c>
      <c r="D14" s="268" t="s">
        <v>2</v>
      </c>
      <c r="E14" s="269"/>
      <c r="I14" s="13"/>
    </row>
    <row r="15" spans="1:9" ht="35.25" customHeight="1" x14ac:dyDescent="0.2">
      <c r="A15" s="245"/>
      <c r="B15" s="246"/>
      <c r="C15" s="246"/>
      <c r="D15" s="22" t="s">
        <v>3</v>
      </c>
      <c r="E15" s="6" t="s">
        <v>83</v>
      </c>
      <c r="I15" s="13"/>
    </row>
    <row r="16" spans="1:9" ht="28.5" customHeight="1" x14ac:dyDescent="0.2">
      <c r="A16" s="10" t="s">
        <v>70</v>
      </c>
      <c r="B16" s="172">
        <v>132</v>
      </c>
      <c r="C16" s="172">
        <v>88</v>
      </c>
      <c r="D16" s="21">
        <f>C16/B16*100</f>
        <v>66.666666666666657</v>
      </c>
      <c r="E16" s="179">
        <f>C16-B16</f>
        <v>-44</v>
      </c>
      <c r="I16" s="13"/>
    </row>
    <row r="17" spans="1:9" ht="25.5" customHeight="1" x14ac:dyDescent="0.2">
      <c r="A17" s="1" t="s">
        <v>75</v>
      </c>
      <c r="B17" s="172">
        <v>101</v>
      </c>
      <c r="C17" s="172">
        <v>52</v>
      </c>
      <c r="D17" s="21">
        <f t="shared" ref="D17:D18" si="2">C17/B17*100</f>
        <v>51.485148514851488</v>
      </c>
      <c r="E17" s="179">
        <f t="shared" ref="E17:E18" si="3">C17-B17</f>
        <v>-49</v>
      </c>
      <c r="I17" s="13"/>
    </row>
    <row r="18" spans="1:9" ht="30" customHeight="1" x14ac:dyDescent="0.2">
      <c r="A18" s="1" t="s">
        <v>76</v>
      </c>
      <c r="B18" s="172">
        <v>69</v>
      </c>
      <c r="C18" s="172">
        <v>27</v>
      </c>
      <c r="D18" s="21">
        <f t="shared" si="2"/>
        <v>39.130434782608695</v>
      </c>
      <c r="E18" s="179">
        <f t="shared" si="3"/>
        <v>-42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D17" sqref="D17"/>
    </sheetView>
  </sheetViews>
  <sheetFormatPr defaultRowHeight="14.25" x14ac:dyDescent="0.2"/>
  <cols>
    <col min="1" max="1" width="20.710937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30" customFormat="1" ht="57.75" customHeight="1" x14ac:dyDescent="0.25">
      <c r="A1" s="29"/>
      <c r="B1" s="304" t="s">
        <v>104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24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7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7</v>
      </c>
    </row>
    <row r="3" spans="1:28" s="35" customFormat="1" ht="60" customHeight="1" x14ac:dyDescent="0.25">
      <c r="A3" s="265"/>
      <c r="B3" s="252" t="s">
        <v>29</v>
      </c>
      <c r="C3" s="252"/>
      <c r="D3" s="252"/>
      <c r="E3" s="252" t="s">
        <v>9</v>
      </c>
      <c r="F3" s="252"/>
      <c r="G3" s="252"/>
      <c r="H3" s="252" t="s">
        <v>21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7" t="s">
        <v>11</v>
      </c>
      <c r="R3" s="258"/>
      <c r="S3" s="259"/>
      <c r="T3" s="257" t="s">
        <v>30</v>
      </c>
      <c r="U3" s="258"/>
      <c r="V3" s="259"/>
      <c r="W3" s="252" t="s">
        <v>14</v>
      </c>
      <c r="X3" s="252"/>
      <c r="Y3" s="252"/>
      <c r="Z3" s="252" t="s">
        <v>20</v>
      </c>
      <c r="AA3" s="252"/>
      <c r="AB3" s="252"/>
    </row>
    <row r="4" spans="1:28" s="36" customFormat="1" ht="26.25" customHeight="1" x14ac:dyDescent="0.25">
      <c r="A4" s="266"/>
      <c r="B4" s="146" t="s">
        <v>1</v>
      </c>
      <c r="C4" s="146" t="s">
        <v>64</v>
      </c>
      <c r="D4" s="63" t="s">
        <v>3</v>
      </c>
      <c r="E4" s="146" t="s">
        <v>1</v>
      </c>
      <c r="F4" s="146" t="s">
        <v>64</v>
      </c>
      <c r="G4" s="63" t="s">
        <v>3</v>
      </c>
      <c r="H4" s="146" t="s">
        <v>1</v>
      </c>
      <c r="I4" s="146" t="s">
        <v>64</v>
      </c>
      <c r="J4" s="63" t="s">
        <v>3</v>
      </c>
      <c r="K4" s="146" t="s">
        <v>1</v>
      </c>
      <c r="L4" s="146" t="s">
        <v>64</v>
      </c>
      <c r="M4" s="63" t="s">
        <v>3</v>
      </c>
      <c r="N4" s="146" t="s">
        <v>1</v>
      </c>
      <c r="O4" s="146" t="s">
        <v>64</v>
      </c>
      <c r="P4" s="63" t="s">
        <v>3</v>
      </c>
      <c r="Q4" s="146" t="s">
        <v>1</v>
      </c>
      <c r="R4" s="146" t="s">
        <v>64</v>
      </c>
      <c r="S4" s="63" t="s">
        <v>3</v>
      </c>
      <c r="T4" s="146" t="s">
        <v>1</v>
      </c>
      <c r="U4" s="146" t="s">
        <v>64</v>
      </c>
      <c r="V4" s="63" t="s">
        <v>3</v>
      </c>
      <c r="W4" s="146" t="s">
        <v>1</v>
      </c>
      <c r="X4" s="146" t="s">
        <v>64</v>
      </c>
      <c r="Y4" s="63" t="s">
        <v>3</v>
      </c>
      <c r="Z4" s="146" t="s">
        <v>1</v>
      </c>
      <c r="AA4" s="146" t="s">
        <v>64</v>
      </c>
      <c r="AB4" s="63" t="s">
        <v>3</v>
      </c>
    </row>
    <row r="5" spans="1:28" s="39" customFormat="1" ht="11.25" customHeight="1" x14ac:dyDescent="0.25">
      <c r="A5" s="37" t="s">
        <v>4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2" customFormat="1" ht="26.25" customHeight="1" x14ac:dyDescent="0.25">
      <c r="A6" s="40" t="s">
        <v>42</v>
      </c>
      <c r="B6" s="199">
        <f>SUM(B7:B25)</f>
        <v>194</v>
      </c>
      <c r="C6" s="199">
        <f>SUM(C7:C25)</f>
        <v>188</v>
      </c>
      <c r="D6" s="200">
        <f>C6/B6*100</f>
        <v>96.907216494845358</v>
      </c>
      <c r="E6" s="199">
        <f>SUM(E7:E25)</f>
        <v>160</v>
      </c>
      <c r="F6" s="199">
        <f>SUM(F7:F25)</f>
        <v>148</v>
      </c>
      <c r="G6" s="200">
        <f>F6/E6*100</f>
        <v>92.5</v>
      </c>
      <c r="H6" s="199">
        <f>SUM(H7:H25)</f>
        <v>26</v>
      </c>
      <c r="I6" s="199">
        <f>SUM(I7:I25)</f>
        <v>32</v>
      </c>
      <c r="J6" s="200">
        <f>I6/H6*100</f>
        <v>123.07692307692308</v>
      </c>
      <c r="K6" s="199">
        <f>SUM(K7:K25)</f>
        <v>5</v>
      </c>
      <c r="L6" s="199">
        <f>SUM(L7:L25)</f>
        <v>1</v>
      </c>
      <c r="M6" s="200">
        <f>L6/K6*100</f>
        <v>20</v>
      </c>
      <c r="N6" s="199">
        <f>SUM(N7:N25)</f>
        <v>2</v>
      </c>
      <c r="O6" s="199">
        <f>SUM(O7:O25)</f>
        <v>1</v>
      </c>
      <c r="P6" s="200">
        <f>O6/N6*100</f>
        <v>50</v>
      </c>
      <c r="Q6" s="199">
        <f>SUM(Q7:Q25)</f>
        <v>64</v>
      </c>
      <c r="R6" s="199">
        <f>SUM(R7:R25)</f>
        <v>91</v>
      </c>
      <c r="S6" s="200">
        <f>R6/Q6*100</f>
        <v>142.1875</v>
      </c>
      <c r="T6" s="199">
        <f>SUM(T7:T25)</f>
        <v>132</v>
      </c>
      <c r="U6" s="199">
        <f>SUM(U7:U25)</f>
        <v>88</v>
      </c>
      <c r="V6" s="200">
        <f>U6/T6*100</f>
        <v>66.666666666666657</v>
      </c>
      <c r="W6" s="199">
        <f>SUM(W7:W25)</f>
        <v>101</v>
      </c>
      <c r="X6" s="199">
        <f>SUM(X7:X25)</f>
        <v>52</v>
      </c>
      <c r="Y6" s="200">
        <f>X6/W6*100</f>
        <v>51.485148514851488</v>
      </c>
      <c r="Z6" s="199">
        <f>SUM(Z7:Z25)</f>
        <v>69</v>
      </c>
      <c r="AA6" s="199">
        <f>SUM(AA7:AA25)</f>
        <v>27</v>
      </c>
      <c r="AB6" s="200">
        <f>AA6/Z6*100</f>
        <v>39.130434782608695</v>
      </c>
    </row>
    <row r="7" spans="1:28" s="46" customFormat="1" ht="24" customHeight="1" x14ac:dyDescent="0.25">
      <c r="A7" s="43" t="s">
        <v>43</v>
      </c>
      <c r="B7" s="201">
        <v>2</v>
      </c>
      <c r="C7" s="219">
        <v>2</v>
      </c>
      <c r="D7" s="202">
        <f t="shared" ref="D7:D25" si="0">C7/B7*100</f>
        <v>100</v>
      </c>
      <c r="E7" s="201">
        <v>2</v>
      </c>
      <c r="F7" s="204">
        <v>2</v>
      </c>
      <c r="G7" s="202">
        <f t="shared" ref="G7:G25" si="1">F7/E7*100</f>
        <v>100</v>
      </c>
      <c r="H7" s="201">
        <v>0</v>
      </c>
      <c r="I7" s="201">
        <v>1</v>
      </c>
      <c r="J7" s="202">
        <v>0</v>
      </c>
      <c r="K7" s="201">
        <v>0</v>
      </c>
      <c r="L7" s="201">
        <v>0</v>
      </c>
      <c r="M7" s="202">
        <v>0</v>
      </c>
      <c r="N7" s="201">
        <v>0</v>
      </c>
      <c r="O7" s="201">
        <v>0</v>
      </c>
      <c r="P7" s="202">
        <v>0</v>
      </c>
      <c r="Q7" s="201">
        <v>1</v>
      </c>
      <c r="R7" s="201">
        <v>0</v>
      </c>
      <c r="S7" s="202">
        <f t="shared" ref="S7:S25" si="2">R7/Q7*100</f>
        <v>0</v>
      </c>
      <c r="T7" s="201">
        <v>2</v>
      </c>
      <c r="U7" s="202">
        <v>0</v>
      </c>
      <c r="V7" s="202">
        <f t="shared" ref="V7:V25" si="3">U7/T7*100</f>
        <v>0</v>
      </c>
      <c r="W7" s="201">
        <v>2</v>
      </c>
      <c r="X7" s="219">
        <v>0</v>
      </c>
      <c r="Y7" s="202">
        <f t="shared" ref="Y7:Y25" si="4">X7/W7*100</f>
        <v>0</v>
      </c>
      <c r="Z7" s="220">
        <v>1</v>
      </c>
      <c r="AA7" s="201">
        <v>0</v>
      </c>
      <c r="AB7" s="202">
        <f t="shared" ref="AB7:AB23" si="5">AA7/Z7*100</f>
        <v>0</v>
      </c>
    </row>
    <row r="8" spans="1:28" s="47" customFormat="1" ht="24" customHeight="1" x14ac:dyDescent="0.25">
      <c r="A8" s="43" t="s">
        <v>44</v>
      </c>
      <c r="B8" s="201">
        <v>13</v>
      </c>
      <c r="C8" s="219">
        <v>14</v>
      </c>
      <c r="D8" s="202">
        <f t="shared" si="0"/>
        <v>107.69230769230769</v>
      </c>
      <c r="E8" s="201">
        <v>12</v>
      </c>
      <c r="F8" s="204">
        <v>13</v>
      </c>
      <c r="G8" s="202">
        <f t="shared" si="1"/>
        <v>108.33333333333333</v>
      </c>
      <c r="H8" s="201">
        <v>1</v>
      </c>
      <c r="I8" s="201">
        <v>2</v>
      </c>
      <c r="J8" s="202">
        <f t="shared" ref="J8:J25" si="6">I8/H8*100</f>
        <v>200</v>
      </c>
      <c r="K8" s="201">
        <v>1</v>
      </c>
      <c r="L8" s="201">
        <v>1</v>
      </c>
      <c r="M8" s="202">
        <f t="shared" ref="M8:M21" si="7">L8/K8*100</f>
        <v>100</v>
      </c>
      <c r="N8" s="201">
        <v>0</v>
      </c>
      <c r="O8" s="201">
        <v>0</v>
      </c>
      <c r="P8" s="202">
        <v>0</v>
      </c>
      <c r="Q8" s="201">
        <v>5</v>
      </c>
      <c r="R8" s="201">
        <v>13</v>
      </c>
      <c r="S8" s="202">
        <f t="shared" si="2"/>
        <v>260</v>
      </c>
      <c r="T8" s="201">
        <v>11</v>
      </c>
      <c r="U8" s="201">
        <v>6</v>
      </c>
      <c r="V8" s="202">
        <f t="shared" si="3"/>
        <v>54.54545454545454</v>
      </c>
      <c r="W8" s="201">
        <v>10</v>
      </c>
      <c r="X8" s="219">
        <v>5</v>
      </c>
      <c r="Y8" s="202">
        <f t="shared" si="4"/>
        <v>50</v>
      </c>
      <c r="Z8" s="221">
        <v>7</v>
      </c>
      <c r="AA8" s="201">
        <v>1</v>
      </c>
      <c r="AB8" s="202">
        <f t="shared" si="5"/>
        <v>14.285714285714285</v>
      </c>
    </row>
    <row r="9" spans="1:28" s="46" customFormat="1" ht="24" customHeight="1" x14ac:dyDescent="0.25">
      <c r="A9" s="43" t="s">
        <v>45</v>
      </c>
      <c r="B9" s="201">
        <v>0</v>
      </c>
      <c r="C9" s="219">
        <v>0</v>
      </c>
      <c r="D9" s="202">
        <v>0</v>
      </c>
      <c r="E9" s="201">
        <v>0</v>
      </c>
      <c r="F9" s="204">
        <v>0</v>
      </c>
      <c r="G9" s="202">
        <v>0</v>
      </c>
      <c r="H9" s="201">
        <v>0</v>
      </c>
      <c r="I9" s="201">
        <v>0</v>
      </c>
      <c r="J9" s="202">
        <v>0</v>
      </c>
      <c r="K9" s="201">
        <v>0</v>
      </c>
      <c r="L9" s="201">
        <v>0</v>
      </c>
      <c r="M9" s="202">
        <v>0</v>
      </c>
      <c r="N9" s="201">
        <v>0</v>
      </c>
      <c r="O9" s="201">
        <v>0</v>
      </c>
      <c r="P9" s="202">
        <v>0</v>
      </c>
      <c r="Q9" s="201">
        <v>0</v>
      </c>
      <c r="R9" s="201">
        <v>0</v>
      </c>
      <c r="S9" s="202">
        <v>0</v>
      </c>
      <c r="T9" s="201">
        <v>0</v>
      </c>
      <c r="U9" s="201">
        <v>0</v>
      </c>
      <c r="V9" s="202">
        <v>0</v>
      </c>
      <c r="W9" s="201">
        <v>0</v>
      </c>
      <c r="X9" s="219">
        <v>0</v>
      </c>
      <c r="Y9" s="202">
        <v>0</v>
      </c>
      <c r="Z9" s="221">
        <v>0</v>
      </c>
      <c r="AA9" s="201">
        <v>0</v>
      </c>
      <c r="AB9" s="202">
        <v>0</v>
      </c>
    </row>
    <row r="10" spans="1:28" s="46" customFormat="1" ht="24" customHeight="1" x14ac:dyDescent="0.25">
      <c r="A10" s="43" t="s">
        <v>46</v>
      </c>
      <c r="B10" s="201">
        <v>7</v>
      </c>
      <c r="C10" s="219">
        <v>6</v>
      </c>
      <c r="D10" s="202">
        <f t="shared" si="0"/>
        <v>85.714285714285708</v>
      </c>
      <c r="E10" s="201">
        <v>6</v>
      </c>
      <c r="F10" s="204">
        <v>5</v>
      </c>
      <c r="G10" s="202">
        <f t="shared" si="1"/>
        <v>83.333333333333343</v>
      </c>
      <c r="H10" s="201">
        <v>0</v>
      </c>
      <c r="I10" s="201">
        <v>1</v>
      </c>
      <c r="J10" s="202">
        <v>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5</v>
      </c>
      <c r="R10" s="201">
        <v>2</v>
      </c>
      <c r="S10" s="202">
        <f t="shared" si="2"/>
        <v>40</v>
      </c>
      <c r="T10" s="201">
        <v>4</v>
      </c>
      <c r="U10" s="201">
        <v>1</v>
      </c>
      <c r="V10" s="202">
        <f t="shared" si="3"/>
        <v>25</v>
      </c>
      <c r="W10" s="201">
        <v>3</v>
      </c>
      <c r="X10" s="219">
        <v>1</v>
      </c>
      <c r="Y10" s="202">
        <f t="shared" si="4"/>
        <v>33.333333333333329</v>
      </c>
      <c r="Z10" s="221">
        <v>2</v>
      </c>
      <c r="AA10" s="201">
        <v>0</v>
      </c>
      <c r="AB10" s="202">
        <f t="shared" si="5"/>
        <v>0</v>
      </c>
    </row>
    <row r="11" spans="1:28" s="46" customFormat="1" ht="24" customHeight="1" x14ac:dyDescent="0.25">
      <c r="A11" s="43" t="s">
        <v>47</v>
      </c>
      <c r="B11" s="201">
        <v>8</v>
      </c>
      <c r="C11" s="219">
        <v>7</v>
      </c>
      <c r="D11" s="202">
        <f t="shared" si="0"/>
        <v>87.5</v>
      </c>
      <c r="E11" s="201">
        <v>7</v>
      </c>
      <c r="F11" s="204">
        <v>7</v>
      </c>
      <c r="G11" s="202">
        <f t="shared" si="1"/>
        <v>100</v>
      </c>
      <c r="H11" s="201">
        <v>2</v>
      </c>
      <c r="I11" s="201">
        <v>2</v>
      </c>
      <c r="J11" s="202">
        <f t="shared" si="6"/>
        <v>100</v>
      </c>
      <c r="K11" s="201">
        <v>1</v>
      </c>
      <c r="L11" s="201">
        <v>0</v>
      </c>
      <c r="M11" s="202">
        <f t="shared" si="7"/>
        <v>0</v>
      </c>
      <c r="N11" s="201">
        <v>0</v>
      </c>
      <c r="O11" s="201">
        <v>0</v>
      </c>
      <c r="P11" s="202">
        <v>0</v>
      </c>
      <c r="Q11" s="201">
        <v>3</v>
      </c>
      <c r="R11" s="201">
        <v>4</v>
      </c>
      <c r="S11" s="202">
        <f t="shared" si="2"/>
        <v>133.33333333333331</v>
      </c>
      <c r="T11" s="201">
        <v>6</v>
      </c>
      <c r="U11" s="201">
        <v>3</v>
      </c>
      <c r="V11" s="202">
        <f t="shared" si="3"/>
        <v>50</v>
      </c>
      <c r="W11" s="201">
        <v>6</v>
      </c>
      <c r="X11" s="219">
        <v>3</v>
      </c>
      <c r="Y11" s="202">
        <f t="shared" si="4"/>
        <v>50</v>
      </c>
      <c r="Z11" s="221">
        <v>5</v>
      </c>
      <c r="AA11" s="201">
        <v>2</v>
      </c>
      <c r="AB11" s="202">
        <f t="shared" si="5"/>
        <v>40</v>
      </c>
    </row>
    <row r="12" spans="1:28" s="46" customFormat="1" ht="24" customHeight="1" x14ac:dyDescent="0.25">
      <c r="A12" s="43" t="s">
        <v>48</v>
      </c>
      <c r="B12" s="201">
        <v>17</v>
      </c>
      <c r="C12" s="219">
        <v>12</v>
      </c>
      <c r="D12" s="202">
        <f t="shared" si="0"/>
        <v>70.588235294117652</v>
      </c>
      <c r="E12" s="201">
        <v>16</v>
      </c>
      <c r="F12" s="204">
        <v>11</v>
      </c>
      <c r="G12" s="202">
        <f t="shared" si="1"/>
        <v>68.75</v>
      </c>
      <c r="H12" s="201">
        <v>2</v>
      </c>
      <c r="I12" s="201">
        <v>1</v>
      </c>
      <c r="J12" s="202">
        <f t="shared" si="6"/>
        <v>50</v>
      </c>
      <c r="K12" s="201">
        <v>0</v>
      </c>
      <c r="L12" s="201">
        <v>0</v>
      </c>
      <c r="M12" s="202">
        <v>0</v>
      </c>
      <c r="N12" s="201">
        <v>0</v>
      </c>
      <c r="O12" s="201">
        <v>0</v>
      </c>
      <c r="P12" s="202">
        <v>0</v>
      </c>
      <c r="Q12" s="201">
        <v>5</v>
      </c>
      <c r="R12" s="201">
        <v>8</v>
      </c>
      <c r="S12" s="202">
        <f t="shared" si="2"/>
        <v>160</v>
      </c>
      <c r="T12" s="201">
        <v>11</v>
      </c>
      <c r="U12" s="201">
        <v>6</v>
      </c>
      <c r="V12" s="202">
        <f t="shared" si="3"/>
        <v>54.54545454545454</v>
      </c>
      <c r="W12" s="201">
        <v>10</v>
      </c>
      <c r="X12" s="219">
        <v>5</v>
      </c>
      <c r="Y12" s="202">
        <f t="shared" si="4"/>
        <v>50</v>
      </c>
      <c r="Z12" s="221">
        <v>3</v>
      </c>
      <c r="AA12" s="201">
        <v>1</v>
      </c>
      <c r="AB12" s="202">
        <f t="shared" si="5"/>
        <v>33.333333333333329</v>
      </c>
    </row>
    <row r="13" spans="1:28" s="46" customFormat="1" ht="24" customHeight="1" x14ac:dyDescent="0.25">
      <c r="A13" s="43" t="s">
        <v>49</v>
      </c>
      <c r="B13" s="201">
        <v>1</v>
      </c>
      <c r="C13" s="219">
        <v>1</v>
      </c>
      <c r="D13" s="202">
        <f t="shared" si="0"/>
        <v>100</v>
      </c>
      <c r="E13" s="201">
        <v>1</v>
      </c>
      <c r="F13" s="204">
        <v>1</v>
      </c>
      <c r="G13" s="202">
        <f t="shared" si="1"/>
        <v>100</v>
      </c>
      <c r="H13" s="201">
        <v>0</v>
      </c>
      <c r="I13" s="201">
        <v>0</v>
      </c>
      <c r="J13" s="202">
        <v>0</v>
      </c>
      <c r="K13" s="201">
        <v>0</v>
      </c>
      <c r="L13" s="201">
        <v>0</v>
      </c>
      <c r="M13" s="202">
        <v>0</v>
      </c>
      <c r="N13" s="201">
        <v>0</v>
      </c>
      <c r="O13" s="201">
        <v>0</v>
      </c>
      <c r="P13" s="202">
        <v>0</v>
      </c>
      <c r="Q13" s="201">
        <v>0</v>
      </c>
      <c r="R13" s="201">
        <v>1</v>
      </c>
      <c r="S13" s="202">
        <v>0</v>
      </c>
      <c r="T13" s="201">
        <v>1</v>
      </c>
      <c r="U13" s="201">
        <v>1</v>
      </c>
      <c r="V13" s="202">
        <f t="shared" si="3"/>
        <v>100</v>
      </c>
      <c r="W13" s="201">
        <v>1</v>
      </c>
      <c r="X13" s="219">
        <v>1</v>
      </c>
      <c r="Y13" s="202">
        <f t="shared" si="4"/>
        <v>100</v>
      </c>
      <c r="Z13" s="221">
        <v>0</v>
      </c>
      <c r="AA13" s="201">
        <v>0</v>
      </c>
      <c r="AB13" s="202">
        <v>0</v>
      </c>
    </row>
    <row r="14" spans="1:28" s="46" customFormat="1" ht="24" customHeight="1" x14ac:dyDescent="0.25">
      <c r="A14" s="43" t="s">
        <v>50</v>
      </c>
      <c r="B14" s="201">
        <v>0</v>
      </c>
      <c r="C14" s="219">
        <v>0</v>
      </c>
      <c r="D14" s="202">
        <v>0</v>
      </c>
      <c r="E14" s="201">
        <v>0</v>
      </c>
      <c r="F14" s="204">
        <v>0</v>
      </c>
      <c r="G14" s="202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2">
        <v>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0</v>
      </c>
      <c r="U14" s="201">
        <v>0</v>
      </c>
      <c r="V14" s="202">
        <v>0</v>
      </c>
      <c r="W14" s="201">
        <v>0</v>
      </c>
      <c r="X14" s="219">
        <v>0</v>
      </c>
      <c r="Y14" s="202">
        <v>0</v>
      </c>
      <c r="Z14" s="221">
        <v>0</v>
      </c>
      <c r="AA14" s="201">
        <v>0</v>
      </c>
      <c r="AB14" s="202">
        <v>0</v>
      </c>
    </row>
    <row r="15" spans="1:28" s="46" customFormat="1" ht="24" customHeight="1" x14ac:dyDescent="0.25">
      <c r="A15" s="43" t="s">
        <v>51</v>
      </c>
      <c r="B15" s="201">
        <v>3</v>
      </c>
      <c r="C15" s="219">
        <v>4</v>
      </c>
      <c r="D15" s="202">
        <f t="shared" si="0"/>
        <v>133.33333333333331</v>
      </c>
      <c r="E15" s="201">
        <v>1</v>
      </c>
      <c r="F15" s="204">
        <v>2</v>
      </c>
      <c r="G15" s="202">
        <f t="shared" si="1"/>
        <v>200</v>
      </c>
      <c r="H15" s="201">
        <v>0</v>
      </c>
      <c r="I15" s="201">
        <v>1</v>
      </c>
      <c r="J15" s="202">
        <v>0</v>
      </c>
      <c r="K15" s="201">
        <v>0</v>
      </c>
      <c r="L15" s="201">
        <v>0</v>
      </c>
      <c r="M15" s="202">
        <v>0</v>
      </c>
      <c r="N15" s="201">
        <v>0</v>
      </c>
      <c r="O15" s="201">
        <v>0</v>
      </c>
      <c r="P15" s="202">
        <v>0</v>
      </c>
      <c r="Q15" s="201">
        <v>1</v>
      </c>
      <c r="R15" s="201">
        <v>2</v>
      </c>
      <c r="S15" s="202">
        <f t="shared" si="2"/>
        <v>200</v>
      </c>
      <c r="T15" s="201">
        <v>3</v>
      </c>
      <c r="U15" s="201">
        <v>3</v>
      </c>
      <c r="V15" s="202">
        <f t="shared" si="3"/>
        <v>100</v>
      </c>
      <c r="W15" s="201">
        <v>1</v>
      </c>
      <c r="X15" s="219">
        <v>1</v>
      </c>
      <c r="Y15" s="202">
        <f t="shared" si="4"/>
        <v>100</v>
      </c>
      <c r="Z15" s="221">
        <v>1</v>
      </c>
      <c r="AA15" s="201">
        <v>1</v>
      </c>
      <c r="AB15" s="202">
        <f t="shared" si="5"/>
        <v>100</v>
      </c>
    </row>
    <row r="16" spans="1:28" s="46" customFormat="1" ht="24" customHeight="1" x14ac:dyDescent="0.25">
      <c r="A16" s="43" t="s">
        <v>52</v>
      </c>
      <c r="B16" s="201">
        <v>0</v>
      </c>
      <c r="C16" s="219">
        <v>5</v>
      </c>
      <c r="D16" s="202">
        <v>0</v>
      </c>
      <c r="E16" s="201">
        <v>0</v>
      </c>
      <c r="F16" s="204">
        <v>5</v>
      </c>
      <c r="G16" s="202">
        <v>0</v>
      </c>
      <c r="H16" s="201">
        <v>0</v>
      </c>
      <c r="I16" s="201">
        <v>2</v>
      </c>
      <c r="J16" s="202"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0</v>
      </c>
      <c r="R16" s="201">
        <v>4</v>
      </c>
      <c r="S16" s="202">
        <v>0</v>
      </c>
      <c r="T16" s="201">
        <v>0</v>
      </c>
      <c r="U16" s="201">
        <v>2</v>
      </c>
      <c r="V16" s="202">
        <v>0</v>
      </c>
      <c r="W16" s="201">
        <v>0</v>
      </c>
      <c r="X16" s="219">
        <v>2</v>
      </c>
      <c r="Y16" s="202">
        <v>0</v>
      </c>
      <c r="Z16" s="221">
        <v>0</v>
      </c>
      <c r="AA16" s="201">
        <v>1</v>
      </c>
      <c r="AB16" s="202">
        <v>0</v>
      </c>
    </row>
    <row r="17" spans="1:28" s="46" customFormat="1" ht="24" customHeight="1" x14ac:dyDescent="0.25">
      <c r="A17" s="43" t="s">
        <v>53</v>
      </c>
      <c r="B17" s="201">
        <v>1</v>
      </c>
      <c r="C17" s="219">
        <v>2</v>
      </c>
      <c r="D17" s="202">
        <f t="shared" si="0"/>
        <v>200</v>
      </c>
      <c r="E17" s="201">
        <v>0</v>
      </c>
      <c r="F17" s="204">
        <v>1</v>
      </c>
      <c r="G17" s="202">
        <v>0</v>
      </c>
      <c r="H17" s="201">
        <v>0</v>
      </c>
      <c r="I17" s="201">
        <v>0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0</v>
      </c>
      <c r="R17" s="201">
        <v>1</v>
      </c>
      <c r="S17" s="202">
        <v>0</v>
      </c>
      <c r="T17" s="201">
        <v>1</v>
      </c>
      <c r="U17" s="201">
        <v>1</v>
      </c>
      <c r="V17" s="202">
        <f t="shared" si="3"/>
        <v>100</v>
      </c>
      <c r="W17" s="201">
        <v>0</v>
      </c>
      <c r="X17" s="219">
        <v>1</v>
      </c>
      <c r="Y17" s="202">
        <v>0</v>
      </c>
      <c r="Z17" s="221">
        <v>0</v>
      </c>
      <c r="AA17" s="201">
        <v>1</v>
      </c>
      <c r="AB17" s="202">
        <v>0</v>
      </c>
    </row>
    <row r="18" spans="1:28" s="46" customFormat="1" ht="24" customHeight="1" x14ac:dyDescent="0.25">
      <c r="A18" s="43" t="s">
        <v>54</v>
      </c>
      <c r="B18" s="201">
        <v>8</v>
      </c>
      <c r="C18" s="219">
        <v>7</v>
      </c>
      <c r="D18" s="202">
        <f t="shared" si="0"/>
        <v>87.5</v>
      </c>
      <c r="E18" s="201">
        <v>7</v>
      </c>
      <c r="F18" s="204">
        <v>6</v>
      </c>
      <c r="G18" s="202">
        <f t="shared" si="1"/>
        <v>85.714285714285708</v>
      </c>
      <c r="H18" s="201">
        <v>3</v>
      </c>
      <c r="I18" s="201">
        <v>0</v>
      </c>
      <c r="J18" s="202">
        <f t="shared" si="6"/>
        <v>0</v>
      </c>
      <c r="K18" s="201">
        <v>0</v>
      </c>
      <c r="L18" s="201">
        <v>0</v>
      </c>
      <c r="M18" s="202">
        <v>0</v>
      </c>
      <c r="N18" s="201">
        <v>0</v>
      </c>
      <c r="O18" s="201">
        <v>0</v>
      </c>
      <c r="P18" s="202">
        <v>0</v>
      </c>
      <c r="Q18" s="201">
        <v>2</v>
      </c>
      <c r="R18" s="201">
        <v>2</v>
      </c>
      <c r="S18" s="202">
        <f t="shared" si="2"/>
        <v>100</v>
      </c>
      <c r="T18" s="201">
        <v>3</v>
      </c>
      <c r="U18" s="201">
        <v>2</v>
      </c>
      <c r="V18" s="202">
        <f t="shared" si="3"/>
        <v>66.666666666666657</v>
      </c>
      <c r="W18" s="201">
        <v>2</v>
      </c>
      <c r="X18" s="219">
        <v>2</v>
      </c>
      <c r="Y18" s="202">
        <f t="shared" si="4"/>
        <v>100</v>
      </c>
      <c r="Z18" s="221">
        <v>1</v>
      </c>
      <c r="AA18" s="201">
        <v>1</v>
      </c>
      <c r="AB18" s="202">
        <f t="shared" si="5"/>
        <v>100</v>
      </c>
    </row>
    <row r="19" spans="1:28" s="46" customFormat="1" ht="24" customHeight="1" x14ac:dyDescent="0.25">
      <c r="A19" s="43" t="s">
        <v>55</v>
      </c>
      <c r="B19" s="201">
        <v>9</v>
      </c>
      <c r="C19" s="219">
        <v>11</v>
      </c>
      <c r="D19" s="202">
        <f t="shared" si="0"/>
        <v>122.22222222222223</v>
      </c>
      <c r="E19" s="201">
        <v>9</v>
      </c>
      <c r="F19" s="204">
        <v>11</v>
      </c>
      <c r="G19" s="202">
        <f t="shared" si="1"/>
        <v>122.22222222222223</v>
      </c>
      <c r="H19" s="201">
        <v>0</v>
      </c>
      <c r="I19" s="201">
        <v>0</v>
      </c>
      <c r="J19" s="202">
        <v>0</v>
      </c>
      <c r="K19" s="201">
        <v>0</v>
      </c>
      <c r="L19" s="201">
        <v>0</v>
      </c>
      <c r="M19" s="202">
        <v>0</v>
      </c>
      <c r="N19" s="201">
        <v>0</v>
      </c>
      <c r="O19" s="201">
        <v>0</v>
      </c>
      <c r="P19" s="202">
        <v>0</v>
      </c>
      <c r="Q19" s="201">
        <v>7</v>
      </c>
      <c r="R19" s="201">
        <v>6</v>
      </c>
      <c r="S19" s="202">
        <f t="shared" si="2"/>
        <v>85.714285714285708</v>
      </c>
      <c r="T19" s="201">
        <v>5</v>
      </c>
      <c r="U19" s="201">
        <v>4</v>
      </c>
      <c r="V19" s="202">
        <f t="shared" si="3"/>
        <v>80</v>
      </c>
      <c r="W19" s="201">
        <v>5</v>
      </c>
      <c r="X19" s="219">
        <v>4</v>
      </c>
      <c r="Y19" s="202">
        <f t="shared" si="4"/>
        <v>80</v>
      </c>
      <c r="Z19" s="221">
        <v>3</v>
      </c>
      <c r="AA19" s="201">
        <v>1</v>
      </c>
      <c r="AB19" s="202">
        <f t="shared" si="5"/>
        <v>33.333333333333329</v>
      </c>
    </row>
    <row r="20" spans="1:28" s="46" customFormat="1" ht="24" customHeight="1" x14ac:dyDescent="0.25">
      <c r="A20" s="43" t="s">
        <v>56</v>
      </c>
      <c r="B20" s="201">
        <v>63</v>
      </c>
      <c r="C20" s="219">
        <v>69</v>
      </c>
      <c r="D20" s="202">
        <f t="shared" si="0"/>
        <v>109.52380952380953</v>
      </c>
      <c r="E20" s="201">
        <v>44</v>
      </c>
      <c r="F20" s="204">
        <v>46</v>
      </c>
      <c r="G20" s="202">
        <f t="shared" si="1"/>
        <v>104.54545454545455</v>
      </c>
      <c r="H20" s="201">
        <v>7</v>
      </c>
      <c r="I20" s="201">
        <v>13</v>
      </c>
      <c r="J20" s="202">
        <f t="shared" si="6"/>
        <v>185.71428571428572</v>
      </c>
      <c r="K20" s="201">
        <v>2</v>
      </c>
      <c r="L20" s="201">
        <v>0</v>
      </c>
      <c r="M20" s="202">
        <f t="shared" si="7"/>
        <v>0</v>
      </c>
      <c r="N20" s="201">
        <v>0</v>
      </c>
      <c r="O20" s="201">
        <v>0</v>
      </c>
      <c r="P20" s="202">
        <v>0</v>
      </c>
      <c r="Q20" s="201">
        <v>15</v>
      </c>
      <c r="R20" s="201">
        <v>29</v>
      </c>
      <c r="S20" s="202">
        <f t="shared" si="2"/>
        <v>193.33333333333334</v>
      </c>
      <c r="T20" s="201">
        <v>44</v>
      </c>
      <c r="U20" s="201">
        <v>36</v>
      </c>
      <c r="V20" s="202">
        <f t="shared" si="3"/>
        <v>81.818181818181827</v>
      </c>
      <c r="W20" s="201">
        <v>25</v>
      </c>
      <c r="X20" s="219">
        <v>14</v>
      </c>
      <c r="Y20" s="202">
        <f t="shared" si="4"/>
        <v>56.000000000000007</v>
      </c>
      <c r="Z20" s="221">
        <v>23</v>
      </c>
      <c r="AA20" s="201">
        <v>12</v>
      </c>
      <c r="AB20" s="202">
        <f t="shared" si="5"/>
        <v>52.173913043478258</v>
      </c>
    </row>
    <row r="21" spans="1:28" s="46" customFormat="1" ht="24" customHeight="1" x14ac:dyDescent="0.25">
      <c r="A21" s="43" t="s">
        <v>57</v>
      </c>
      <c r="B21" s="201">
        <v>21</v>
      </c>
      <c r="C21" s="219">
        <v>17</v>
      </c>
      <c r="D21" s="202">
        <f t="shared" si="0"/>
        <v>80.952380952380949</v>
      </c>
      <c r="E21" s="201">
        <v>19</v>
      </c>
      <c r="F21" s="204">
        <v>16</v>
      </c>
      <c r="G21" s="202">
        <f t="shared" si="1"/>
        <v>84.210526315789465</v>
      </c>
      <c r="H21" s="201">
        <v>2</v>
      </c>
      <c r="I21" s="201">
        <v>3</v>
      </c>
      <c r="J21" s="202">
        <f t="shared" si="6"/>
        <v>150</v>
      </c>
      <c r="K21" s="201">
        <v>1</v>
      </c>
      <c r="L21" s="201">
        <v>0</v>
      </c>
      <c r="M21" s="202">
        <f t="shared" si="7"/>
        <v>0</v>
      </c>
      <c r="N21" s="201">
        <v>1</v>
      </c>
      <c r="O21" s="201">
        <v>1</v>
      </c>
      <c r="P21" s="202">
        <f t="shared" ref="P21:P22" si="8">O21/N21*100</f>
        <v>100</v>
      </c>
      <c r="Q21" s="201">
        <v>5</v>
      </c>
      <c r="R21" s="201">
        <v>9</v>
      </c>
      <c r="S21" s="202">
        <f t="shared" si="2"/>
        <v>180</v>
      </c>
      <c r="T21" s="201">
        <v>15</v>
      </c>
      <c r="U21" s="201">
        <v>4</v>
      </c>
      <c r="V21" s="202">
        <f t="shared" si="3"/>
        <v>26.666666666666668</v>
      </c>
      <c r="W21" s="201">
        <v>15</v>
      </c>
      <c r="X21" s="219">
        <v>3</v>
      </c>
      <c r="Y21" s="202">
        <f t="shared" si="4"/>
        <v>20</v>
      </c>
      <c r="Z21" s="221">
        <v>10</v>
      </c>
      <c r="AA21" s="201">
        <v>2</v>
      </c>
      <c r="AB21" s="202">
        <f t="shared" si="5"/>
        <v>20</v>
      </c>
    </row>
    <row r="22" spans="1:28" s="46" customFormat="1" ht="24" customHeight="1" x14ac:dyDescent="0.25">
      <c r="A22" s="43" t="s">
        <v>58</v>
      </c>
      <c r="B22" s="201">
        <v>21</v>
      </c>
      <c r="C22" s="219">
        <v>19</v>
      </c>
      <c r="D22" s="202">
        <f t="shared" si="0"/>
        <v>90.476190476190482</v>
      </c>
      <c r="E22" s="201">
        <v>19</v>
      </c>
      <c r="F22" s="204">
        <v>17</v>
      </c>
      <c r="G22" s="202">
        <f t="shared" si="1"/>
        <v>89.473684210526315</v>
      </c>
      <c r="H22" s="201">
        <v>3</v>
      </c>
      <c r="I22" s="201">
        <v>4</v>
      </c>
      <c r="J22" s="202">
        <f t="shared" si="6"/>
        <v>133.33333333333331</v>
      </c>
      <c r="K22" s="201">
        <v>0</v>
      </c>
      <c r="L22" s="201">
        <v>0</v>
      </c>
      <c r="M22" s="202">
        <v>0</v>
      </c>
      <c r="N22" s="201">
        <v>1</v>
      </c>
      <c r="O22" s="201">
        <v>0</v>
      </c>
      <c r="P22" s="202">
        <f t="shared" si="8"/>
        <v>0</v>
      </c>
      <c r="Q22" s="201">
        <v>10</v>
      </c>
      <c r="R22" s="201">
        <v>8</v>
      </c>
      <c r="S22" s="202">
        <f t="shared" si="2"/>
        <v>80</v>
      </c>
      <c r="T22" s="201">
        <v>16</v>
      </c>
      <c r="U22" s="201">
        <v>9</v>
      </c>
      <c r="V22" s="202">
        <f t="shared" si="3"/>
        <v>56.25</v>
      </c>
      <c r="W22" s="201">
        <v>14</v>
      </c>
      <c r="X22" s="219">
        <v>7</v>
      </c>
      <c r="Y22" s="202">
        <f t="shared" si="4"/>
        <v>50</v>
      </c>
      <c r="Z22" s="221">
        <v>10</v>
      </c>
      <c r="AA22" s="201">
        <v>3</v>
      </c>
      <c r="AB22" s="202">
        <f t="shared" si="5"/>
        <v>30</v>
      </c>
    </row>
    <row r="23" spans="1:28" s="46" customFormat="1" ht="24" customHeight="1" x14ac:dyDescent="0.25">
      <c r="A23" s="43" t="s">
        <v>59</v>
      </c>
      <c r="B23" s="201">
        <v>13</v>
      </c>
      <c r="C23" s="219">
        <v>6</v>
      </c>
      <c r="D23" s="202">
        <f t="shared" si="0"/>
        <v>46.153846153846153</v>
      </c>
      <c r="E23" s="201">
        <v>12</v>
      </c>
      <c r="F23" s="204">
        <v>3</v>
      </c>
      <c r="G23" s="202">
        <f t="shared" si="1"/>
        <v>25</v>
      </c>
      <c r="H23" s="201">
        <v>4</v>
      </c>
      <c r="I23" s="201">
        <v>1</v>
      </c>
      <c r="J23" s="202">
        <f t="shared" si="6"/>
        <v>25</v>
      </c>
      <c r="K23" s="201">
        <v>0</v>
      </c>
      <c r="L23" s="201">
        <v>0</v>
      </c>
      <c r="M23" s="202">
        <v>0</v>
      </c>
      <c r="N23" s="201">
        <v>0</v>
      </c>
      <c r="O23" s="201">
        <v>0</v>
      </c>
      <c r="P23" s="202">
        <v>0</v>
      </c>
      <c r="Q23" s="201">
        <v>2</v>
      </c>
      <c r="R23" s="201">
        <v>1</v>
      </c>
      <c r="S23" s="202">
        <f t="shared" si="2"/>
        <v>50</v>
      </c>
      <c r="T23" s="201">
        <v>7</v>
      </c>
      <c r="U23" s="201">
        <v>5</v>
      </c>
      <c r="V23" s="202">
        <f t="shared" si="3"/>
        <v>71.428571428571431</v>
      </c>
      <c r="W23" s="201">
        <v>6</v>
      </c>
      <c r="X23" s="219">
        <v>2</v>
      </c>
      <c r="Y23" s="202">
        <f t="shared" si="4"/>
        <v>33.333333333333329</v>
      </c>
      <c r="Z23" s="221">
        <v>3</v>
      </c>
      <c r="AA23" s="201">
        <v>0</v>
      </c>
      <c r="AB23" s="202">
        <f t="shared" si="5"/>
        <v>0</v>
      </c>
    </row>
    <row r="24" spans="1:28" s="46" customFormat="1" ht="24" customHeight="1" x14ac:dyDescent="0.25">
      <c r="A24" s="43" t="s">
        <v>60</v>
      </c>
      <c r="B24" s="201">
        <v>2</v>
      </c>
      <c r="C24" s="219">
        <v>1</v>
      </c>
      <c r="D24" s="202">
        <f t="shared" si="0"/>
        <v>50</v>
      </c>
      <c r="E24" s="201">
        <v>1</v>
      </c>
      <c r="F24" s="204">
        <v>0</v>
      </c>
      <c r="G24" s="202">
        <f t="shared" si="1"/>
        <v>0</v>
      </c>
      <c r="H24" s="201">
        <v>0</v>
      </c>
      <c r="I24" s="201">
        <v>0</v>
      </c>
      <c r="J24" s="202">
        <v>0</v>
      </c>
      <c r="K24" s="201">
        <v>0</v>
      </c>
      <c r="L24" s="201">
        <v>0</v>
      </c>
      <c r="M24" s="202">
        <v>0</v>
      </c>
      <c r="N24" s="201">
        <v>0</v>
      </c>
      <c r="O24" s="201">
        <v>0</v>
      </c>
      <c r="P24" s="202">
        <v>0</v>
      </c>
      <c r="Q24" s="201">
        <v>0</v>
      </c>
      <c r="R24" s="201">
        <v>0</v>
      </c>
      <c r="S24" s="202">
        <v>0</v>
      </c>
      <c r="T24" s="201">
        <v>1</v>
      </c>
      <c r="U24" s="201">
        <v>1</v>
      </c>
      <c r="V24" s="202">
        <f t="shared" si="3"/>
        <v>100</v>
      </c>
      <c r="W24" s="201">
        <v>0</v>
      </c>
      <c r="X24" s="219">
        <v>0</v>
      </c>
      <c r="Y24" s="202">
        <v>0</v>
      </c>
      <c r="Z24" s="221">
        <v>0</v>
      </c>
      <c r="AA24" s="201">
        <v>0</v>
      </c>
      <c r="AB24" s="202">
        <v>0</v>
      </c>
    </row>
    <row r="25" spans="1:28" s="46" customFormat="1" ht="24" customHeight="1" x14ac:dyDescent="0.25">
      <c r="A25" s="43" t="s">
        <v>61</v>
      </c>
      <c r="B25" s="201">
        <v>5</v>
      </c>
      <c r="C25" s="219">
        <v>5</v>
      </c>
      <c r="D25" s="202">
        <f t="shared" si="0"/>
        <v>100</v>
      </c>
      <c r="E25" s="201">
        <v>4</v>
      </c>
      <c r="F25" s="204">
        <v>2</v>
      </c>
      <c r="G25" s="202">
        <f t="shared" si="1"/>
        <v>50</v>
      </c>
      <c r="H25" s="201">
        <v>2</v>
      </c>
      <c r="I25" s="201">
        <v>1</v>
      </c>
      <c r="J25" s="202">
        <f t="shared" si="6"/>
        <v>50</v>
      </c>
      <c r="K25" s="201">
        <v>0</v>
      </c>
      <c r="L25" s="201">
        <v>0</v>
      </c>
      <c r="M25" s="202">
        <v>0</v>
      </c>
      <c r="N25" s="201">
        <v>0</v>
      </c>
      <c r="O25" s="201">
        <v>0</v>
      </c>
      <c r="P25" s="202">
        <v>0</v>
      </c>
      <c r="Q25" s="201">
        <v>3</v>
      </c>
      <c r="R25" s="201">
        <v>1</v>
      </c>
      <c r="S25" s="202">
        <f t="shared" si="2"/>
        <v>33.333333333333329</v>
      </c>
      <c r="T25" s="201">
        <v>2</v>
      </c>
      <c r="U25" s="201">
        <v>4</v>
      </c>
      <c r="V25" s="202">
        <f t="shared" si="3"/>
        <v>200</v>
      </c>
      <c r="W25" s="201">
        <v>1</v>
      </c>
      <c r="X25" s="219">
        <v>1</v>
      </c>
      <c r="Y25" s="202">
        <f t="shared" si="4"/>
        <v>100</v>
      </c>
      <c r="Z25" s="221">
        <v>0</v>
      </c>
      <c r="AA25" s="201">
        <v>1</v>
      </c>
      <c r="AB25" s="202">
        <v>0</v>
      </c>
    </row>
    <row r="26" spans="1:28" ht="15" x14ac:dyDescent="0.25">
      <c r="A26" s="48"/>
      <c r="B26" s="48"/>
      <c r="C26" s="48"/>
      <c r="D26" s="48"/>
      <c r="E26" s="49"/>
      <c r="F26" s="48"/>
      <c r="G26" s="48"/>
      <c r="H26" s="48"/>
      <c r="I26" s="48"/>
      <c r="J26" s="4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1"/>
    </row>
    <row r="27" spans="1:28" ht="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5"/>
      <c r="Y27" s="53"/>
    </row>
    <row r="28" spans="1:28" ht="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5"/>
      <c r="Y28" s="53"/>
    </row>
    <row r="29" spans="1:28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8" x14ac:dyDescent="0.2"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8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8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7" sqref="C7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49" t="s">
        <v>68</v>
      </c>
      <c r="B1" s="249"/>
      <c r="C1" s="249"/>
      <c r="D1" s="249"/>
      <c r="E1" s="249"/>
    </row>
    <row r="2" spans="1:11" ht="23.25" customHeight="1" x14ac:dyDescent="0.2">
      <c r="A2" s="249" t="s">
        <v>39</v>
      </c>
      <c r="B2" s="249"/>
      <c r="C2" s="249"/>
      <c r="D2" s="249"/>
      <c r="E2" s="249"/>
    </row>
    <row r="3" spans="1:11" ht="6" customHeight="1" x14ac:dyDescent="0.2">
      <c r="A3" s="28"/>
    </row>
    <row r="4" spans="1:11" s="4" customFormat="1" ht="23.25" customHeight="1" x14ac:dyDescent="0.25">
      <c r="A4" s="246"/>
      <c r="B4" s="250" t="s">
        <v>97</v>
      </c>
      <c r="C4" s="250" t="s">
        <v>98</v>
      </c>
      <c r="D4" s="268" t="s">
        <v>2</v>
      </c>
      <c r="E4" s="269"/>
    </row>
    <row r="5" spans="1:11" s="4" customFormat="1" ht="32.25" customHeight="1" x14ac:dyDescent="0.25">
      <c r="A5" s="246"/>
      <c r="B5" s="251"/>
      <c r="C5" s="251"/>
      <c r="D5" s="5" t="s">
        <v>3</v>
      </c>
      <c r="E5" s="6" t="s">
        <v>82</v>
      </c>
    </row>
    <row r="6" spans="1:11" s="9" customFormat="1" ht="15.75" customHeight="1" x14ac:dyDescent="0.25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70</v>
      </c>
      <c r="B7" s="170">
        <v>18081</v>
      </c>
      <c r="C7" s="170">
        <v>15394</v>
      </c>
      <c r="D7" s="11">
        <f>C7/B7*100</f>
        <v>85.139096288922076</v>
      </c>
      <c r="E7" s="177">
        <f>C7-B7</f>
        <v>-2687</v>
      </c>
      <c r="K7" s="13"/>
    </row>
    <row r="8" spans="1:11" s="4" customFormat="1" ht="31.5" customHeight="1" x14ac:dyDescent="0.25">
      <c r="A8" s="10" t="s">
        <v>75</v>
      </c>
      <c r="B8" s="171">
        <v>11246</v>
      </c>
      <c r="C8" s="172">
        <v>9240</v>
      </c>
      <c r="D8" s="11">
        <f t="shared" ref="D8:D12" si="0">C8/B8*100</f>
        <v>82.162546683265163</v>
      </c>
      <c r="E8" s="177">
        <f t="shared" ref="E8:E12" si="1">C8-B8</f>
        <v>-2006</v>
      </c>
      <c r="K8" s="13"/>
    </row>
    <row r="9" spans="1:11" s="4" customFormat="1" ht="54.75" customHeight="1" x14ac:dyDescent="0.25">
      <c r="A9" s="14" t="s">
        <v>77</v>
      </c>
      <c r="B9" s="171">
        <v>2845</v>
      </c>
      <c r="C9" s="172">
        <v>2447</v>
      </c>
      <c r="D9" s="11">
        <f t="shared" si="0"/>
        <v>86.010544815465721</v>
      </c>
      <c r="E9" s="177">
        <f t="shared" si="1"/>
        <v>-398</v>
      </c>
      <c r="K9" s="13"/>
    </row>
    <row r="10" spans="1:11" s="4" customFormat="1" ht="35.25" customHeight="1" x14ac:dyDescent="0.25">
      <c r="A10" s="15" t="s">
        <v>5</v>
      </c>
      <c r="B10" s="172">
        <v>445</v>
      </c>
      <c r="C10" s="172">
        <v>361</v>
      </c>
      <c r="D10" s="11">
        <f t="shared" si="0"/>
        <v>81.123595505617971</v>
      </c>
      <c r="E10" s="177">
        <f t="shared" si="1"/>
        <v>-84</v>
      </c>
      <c r="K10" s="13"/>
    </row>
    <row r="11" spans="1:11" s="4" customFormat="1" ht="45.75" customHeight="1" x14ac:dyDescent="0.25">
      <c r="A11" s="15" t="s">
        <v>34</v>
      </c>
      <c r="B11" s="172">
        <v>298</v>
      </c>
      <c r="C11" s="172">
        <v>169</v>
      </c>
      <c r="D11" s="11">
        <f t="shared" si="0"/>
        <v>56.711409395973156</v>
      </c>
      <c r="E11" s="177">
        <f t="shared" si="1"/>
        <v>-129</v>
      </c>
      <c r="K11" s="13"/>
    </row>
    <row r="12" spans="1:11" s="4" customFormat="1" ht="55.5" customHeight="1" x14ac:dyDescent="0.25">
      <c r="A12" s="15" t="s">
        <v>74</v>
      </c>
      <c r="B12" s="172">
        <v>4618</v>
      </c>
      <c r="C12" s="172">
        <v>5384</v>
      </c>
      <c r="D12" s="11">
        <f t="shared" si="0"/>
        <v>116.58726721524471</v>
      </c>
      <c r="E12" s="177">
        <f t="shared" si="1"/>
        <v>766</v>
      </c>
      <c r="K12" s="13"/>
    </row>
    <row r="13" spans="1:11" s="4" customFormat="1" ht="12.75" customHeight="1" x14ac:dyDescent="0.25">
      <c r="A13" s="240" t="s">
        <v>6</v>
      </c>
      <c r="B13" s="241"/>
      <c r="C13" s="241"/>
      <c r="D13" s="241"/>
      <c r="E13" s="241"/>
      <c r="K13" s="13"/>
    </row>
    <row r="14" spans="1:11" s="4" customFormat="1" ht="15" customHeight="1" x14ac:dyDescent="0.25">
      <c r="A14" s="242"/>
      <c r="B14" s="243"/>
      <c r="C14" s="243"/>
      <c r="D14" s="243"/>
      <c r="E14" s="243"/>
      <c r="K14" s="13"/>
    </row>
    <row r="15" spans="1:11" s="4" customFormat="1" ht="20.25" customHeight="1" x14ac:dyDescent="0.25">
      <c r="A15" s="244" t="s">
        <v>0</v>
      </c>
      <c r="B15" s="246" t="s">
        <v>99</v>
      </c>
      <c r="C15" s="246" t="s">
        <v>100</v>
      </c>
      <c r="D15" s="268" t="s">
        <v>2</v>
      </c>
      <c r="E15" s="269"/>
      <c r="K15" s="13"/>
    </row>
    <row r="16" spans="1:11" ht="35.25" customHeight="1" x14ac:dyDescent="0.2">
      <c r="A16" s="245"/>
      <c r="B16" s="246"/>
      <c r="C16" s="246"/>
      <c r="D16" s="5" t="s">
        <v>3</v>
      </c>
      <c r="E16" s="6" t="s">
        <v>83</v>
      </c>
      <c r="K16" s="13"/>
    </row>
    <row r="17" spans="1:11" ht="24" customHeight="1" x14ac:dyDescent="0.2">
      <c r="A17" s="10" t="s">
        <v>70</v>
      </c>
      <c r="B17" s="12">
        <v>11875</v>
      </c>
      <c r="C17" s="170">
        <v>6792</v>
      </c>
      <c r="D17" s="17">
        <f>C17/B17*100</f>
        <v>57.195789473684208</v>
      </c>
      <c r="E17" s="178">
        <f>C17-B17</f>
        <v>-5083</v>
      </c>
      <c r="K17" s="13"/>
    </row>
    <row r="18" spans="1:11" ht="25.5" customHeight="1" x14ac:dyDescent="0.2">
      <c r="A18" s="1" t="s">
        <v>75</v>
      </c>
      <c r="B18" s="173">
        <v>5859</v>
      </c>
      <c r="C18" s="173">
        <v>2958</v>
      </c>
      <c r="D18" s="17">
        <f t="shared" ref="D18:D19" si="2">C18/B18*100</f>
        <v>50.486431131592425</v>
      </c>
      <c r="E18" s="178">
        <f t="shared" ref="E18:E19" si="3">C18-B18</f>
        <v>-2901</v>
      </c>
      <c r="K18" s="13"/>
    </row>
    <row r="19" spans="1:11" ht="43.5" customHeight="1" x14ac:dyDescent="0.2">
      <c r="A19" s="1" t="s">
        <v>76</v>
      </c>
      <c r="B19" s="173">
        <v>4607</v>
      </c>
      <c r="C19" s="173">
        <v>2333</v>
      </c>
      <c r="D19" s="17">
        <f t="shared" si="2"/>
        <v>50.64032993271109</v>
      </c>
      <c r="E19" s="178">
        <f t="shared" si="3"/>
        <v>-2274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25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112</vt:lpstr>
      <vt:lpstr>113</vt:lpstr>
      <vt:lpstr>12</vt:lpstr>
      <vt:lpstr>13</vt:lpstr>
      <vt:lpstr>14</vt:lpstr>
      <vt:lpstr>15</vt:lpstr>
      <vt:lpstr>16</vt:lpstr>
      <vt:lpstr>'10'!Заголовки_для_печати</vt:lpstr>
      <vt:lpstr>'112'!Заголовки_для_печати</vt:lpstr>
      <vt:lpstr>'113'!Заголовки_для_печати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'112'!Область_печати</vt:lpstr>
      <vt:lpstr>'113'!Область_печати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Диана Василiйовна</cp:lastModifiedBy>
  <cp:lastPrinted>2021-08-10T07:31:43Z</cp:lastPrinted>
  <dcterms:created xsi:type="dcterms:W3CDTF">2020-12-10T10:35:03Z</dcterms:created>
  <dcterms:modified xsi:type="dcterms:W3CDTF">2021-08-13T12:04:28Z</dcterms:modified>
</cp:coreProperties>
</file>