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1066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12" sheetId="37" state="hidden" r:id="rId12"/>
    <sheet name="113" sheetId="44" state="hidden" r:id="rId13"/>
    <sheet name="12" sheetId="48" r:id="rId14"/>
    <sheet name="13" sheetId="49" r:id="rId15"/>
    <sheet name="14" sheetId="45" r:id="rId16"/>
    <sheet name="15" sheetId="46" r:id="rId17"/>
    <sheet name="16" sheetId="4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5">'[1]Sheet1 (3)'!#REF!</definedName>
    <definedName name="date.e" localSheetId="16">'[1]Sheet1 (3)'!#REF!</definedName>
    <definedName name="date.e" localSheetId="17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5">#REF!</definedName>
    <definedName name="date_b" localSheetId="16">#REF!</definedName>
    <definedName name="date_b" localSheetId="17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5">'[1]Sheet1 (2)'!#REF!</definedName>
    <definedName name="date_e" localSheetId="16">'[1]Sheet1 (2)'!#REF!</definedName>
    <definedName name="date_e" localSheetId="17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6">[2]Sheet3!$A$3</definedName>
    <definedName name="hjj" localSheetId="17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5">#REF!</definedName>
    <definedName name="hl_0" localSheetId="16">#REF!</definedName>
    <definedName name="hl_0" localSheetId="17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5">#REF!</definedName>
    <definedName name="hn_0" localSheetId="16">#REF!</definedName>
    <definedName name="hn_0" localSheetId="17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5">'[1]Sheet1 (2)'!#REF!</definedName>
    <definedName name="lcz" localSheetId="16">'[1]Sheet1 (2)'!#REF!</definedName>
    <definedName name="lcz" localSheetId="17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5">#REF!</definedName>
    <definedName name="name_cz" localSheetId="16">#REF!</definedName>
    <definedName name="name_cz" localSheetId="17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5">#REF!</definedName>
    <definedName name="pyear" localSheetId="16">#REF!</definedName>
    <definedName name="pyear" localSheetId="17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6">#REF!</definedName>
    <definedName name="апр" localSheetId="17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6">#REF!</definedName>
    <definedName name="дфтф" localSheetId="17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'112'!$A:$A</definedName>
    <definedName name="_xlnm.Print_Titles" localSheetId="12">'113'!$A:$A</definedName>
    <definedName name="_xlnm.Print_Titles" localSheetId="16">'15'!$A:$A</definedName>
    <definedName name="_xlnm.Print_Titles" localSheetId="17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6">#REF!</definedName>
    <definedName name="лпдаж" localSheetId="17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'10'!$A$1:$AB$27</definedName>
    <definedName name="_xlnm.Print_Area" localSheetId="10">'11'!$A$1:$D$20</definedName>
    <definedName name="_xlnm.Print_Area" localSheetId="11">'112'!$A$1:$AB$28</definedName>
    <definedName name="_xlnm.Print_Area" localSheetId="12">'113'!$A$1:$AB$28</definedName>
    <definedName name="_xlnm.Print_Area" localSheetId="15">'14'!$A$1:$I$20</definedName>
    <definedName name="_xlnm.Print_Area" localSheetId="16">'15'!$A$1:$AB$27</definedName>
    <definedName name="_xlnm.Print_Area" localSheetId="17">'16'!$A$1:$AB$27</definedName>
    <definedName name="_xlnm.Print_Area" localSheetId="1">'2'!$A$1:$AB$26</definedName>
    <definedName name="_xlnm.Print_Area" localSheetId="2">'3'!$A$1:$E$17</definedName>
    <definedName name="_xlnm.Print_Area" localSheetId="3">'4'!$A$1:$AB$26</definedName>
    <definedName name="_xlnm.Print_Area" localSheetId="4">'5'!$A$1:$E$18</definedName>
    <definedName name="_xlnm.Print_Area" localSheetId="5">'6'!$A$1:$AB$27</definedName>
    <definedName name="_xlnm.Print_Area" localSheetId="6">'7'!$A$1:$E$18</definedName>
    <definedName name="_xlnm.Print_Area" localSheetId="7">'8'!$A$1:$AB$25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6">'[4]Sheet1 (2)'!#REF!</definedName>
    <definedName name="оплад" localSheetId="17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6">#REF!</definedName>
    <definedName name="паовжф" localSheetId="17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6">#REF!</definedName>
    <definedName name="пар" localSheetId="17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6">#REF!</definedName>
    <definedName name="плдаж" localSheetId="17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6">#REF!</definedName>
    <definedName name="плдажп" localSheetId="17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'[4]Sheet1 (3)'!#REF!</definedName>
    <definedName name="праовл" localSheetId="17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6">#REF!</definedName>
    <definedName name="проавлф" localSheetId="17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6">#REF!</definedName>
    <definedName name="рпа" localSheetId="17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'[4]Sheet1 (2)'!#REF!</definedName>
    <definedName name="рррр" localSheetId="17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6">'[1]Sheet1 (3)'!#REF!</definedName>
    <definedName name="ррррау" localSheetId="17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6">[5]Sheet3!$A$2</definedName>
    <definedName name="ц" localSheetId="17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6" l="1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9" i="46"/>
  <c r="M10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P9" i="47"/>
  <c r="P10" i="47"/>
  <c r="P11" i="47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K8" i="49" l="1"/>
  <c r="I8" i="49"/>
  <c r="J8" i="49"/>
  <c r="H8" i="49"/>
  <c r="G8" i="49"/>
  <c r="F8" i="49"/>
  <c r="E8" i="49"/>
  <c r="D8" i="49"/>
  <c r="C8" i="49"/>
  <c r="K7" i="48"/>
  <c r="I7" i="48"/>
  <c r="J7" i="48"/>
  <c r="H7" i="48"/>
  <c r="G7" i="48"/>
  <c r="F7" i="48"/>
  <c r="E7" i="48"/>
  <c r="D7" i="48"/>
  <c r="C7" i="48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P9" i="30"/>
  <c r="P10" i="30"/>
  <c r="P11" i="30"/>
  <c r="P12" i="30"/>
  <c r="P13" i="30"/>
  <c r="P14" i="30"/>
  <c r="P15" i="30"/>
  <c r="P16" i="30"/>
  <c r="P17" i="30"/>
  <c r="P19" i="30"/>
  <c r="P20" i="30"/>
  <c r="P21" i="30"/>
  <c r="P22" i="30"/>
  <c r="P23" i="30"/>
  <c r="P24" i="30"/>
  <c r="P25" i="30"/>
  <c r="P26" i="30"/>
  <c r="P27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AB9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D7" i="31"/>
  <c r="D8" i="31"/>
  <c r="D10" i="31"/>
  <c r="D11" i="31"/>
  <c r="D12" i="31"/>
  <c r="D13" i="31"/>
  <c r="D15" i="31"/>
  <c r="D17" i="31"/>
  <c r="D18" i="31"/>
  <c r="D19" i="31"/>
  <c r="D20" i="31"/>
  <c r="D21" i="31"/>
  <c r="D22" i="31"/>
  <c r="D23" i="31"/>
  <c r="D24" i="31"/>
  <c r="D25" i="31"/>
  <c r="G7" i="31"/>
  <c r="G8" i="31"/>
  <c r="G10" i="31"/>
  <c r="G11" i="31"/>
  <c r="G12" i="31"/>
  <c r="G13" i="31"/>
  <c r="G15" i="31"/>
  <c r="G18" i="31"/>
  <c r="G19" i="31"/>
  <c r="G20" i="31"/>
  <c r="G21" i="31"/>
  <c r="G22" i="31"/>
  <c r="G23" i="31"/>
  <c r="G24" i="31"/>
  <c r="G25" i="31"/>
  <c r="J20" i="31"/>
  <c r="J8" i="31"/>
  <c r="J11" i="31"/>
  <c r="J12" i="31"/>
  <c r="J18" i="31"/>
  <c r="J21" i="31"/>
  <c r="J22" i="31"/>
  <c r="J23" i="31"/>
  <c r="J25" i="31"/>
  <c r="M8" i="31"/>
  <c r="M20" i="31"/>
  <c r="P21" i="31"/>
  <c r="P22" i="31"/>
  <c r="S7" i="31"/>
  <c r="S8" i="31"/>
  <c r="S10" i="31"/>
  <c r="S11" i="31"/>
  <c r="S12" i="31"/>
  <c r="S15" i="31"/>
  <c r="S18" i="31"/>
  <c r="S19" i="31"/>
  <c r="S20" i="31"/>
  <c r="S21" i="31"/>
  <c r="S22" i="31"/>
  <c r="S23" i="31"/>
  <c r="S25" i="31"/>
  <c r="V7" i="31"/>
  <c r="V8" i="31"/>
  <c r="V10" i="31"/>
  <c r="V11" i="31"/>
  <c r="V12" i="31"/>
  <c r="V13" i="31"/>
  <c r="V15" i="31"/>
  <c r="V17" i="31"/>
  <c r="V18" i="31"/>
  <c r="V19" i="31"/>
  <c r="V20" i="31"/>
  <c r="V21" i="31"/>
  <c r="V22" i="31"/>
  <c r="V23" i="31"/>
  <c r="V24" i="31"/>
  <c r="V25" i="31"/>
  <c r="Y7" i="31"/>
  <c r="Y8" i="31"/>
  <c r="Y10" i="31"/>
  <c r="Y11" i="31"/>
  <c r="Y12" i="31"/>
  <c r="Y13" i="31"/>
  <c r="Y15" i="31"/>
  <c r="Y18" i="31"/>
  <c r="Y19" i="31"/>
  <c r="Y20" i="31"/>
  <c r="Y21" i="31"/>
  <c r="Y22" i="31"/>
  <c r="Y23" i="31"/>
  <c r="Y24" i="31"/>
  <c r="AB7" i="31"/>
  <c r="AB8" i="31"/>
  <c r="AB10" i="31"/>
  <c r="AB11" i="31"/>
  <c r="AB12" i="31"/>
  <c r="AB15" i="31"/>
  <c r="AB18" i="31"/>
  <c r="AB19" i="31"/>
  <c r="AB20" i="31"/>
  <c r="AB21" i="31"/>
  <c r="AB22" i="31"/>
  <c r="AB23" i="31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J9" i="34"/>
  <c r="J10" i="34"/>
  <c r="J11" i="34"/>
  <c r="J12" i="34"/>
  <c r="J13" i="34"/>
  <c r="J14" i="34"/>
  <c r="J15" i="34"/>
  <c r="J16" i="34"/>
  <c r="J17" i="34"/>
  <c r="J19" i="34"/>
  <c r="J20" i="34"/>
  <c r="J21" i="34"/>
  <c r="J22" i="34"/>
  <c r="J23" i="34"/>
  <c r="J24" i="34"/>
  <c r="J25" i="34"/>
  <c r="J26" i="34"/>
  <c r="J27" i="34"/>
  <c r="M22" i="34"/>
  <c r="M10" i="34"/>
  <c r="M14" i="34"/>
  <c r="M15" i="34"/>
  <c r="M19" i="34"/>
  <c r="M20" i="34"/>
  <c r="M23" i="34"/>
  <c r="M25" i="34"/>
  <c r="M26" i="34"/>
  <c r="M27" i="34"/>
  <c r="P9" i="34"/>
  <c r="P19" i="34"/>
  <c r="P22" i="34"/>
  <c r="P23" i="34"/>
  <c r="P26" i="34"/>
  <c r="P27" i="34"/>
  <c r="S9" i="34"/>
  <c r="S10" i="34"/>
  <c r="S11" i="34"/>
  <c r="S12" i="34"/>
  <c r="S13" i="34"/>
  <c r="S14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V9" i="34"/>
  <c r="V10" i="34"/>
  <c r="V11" i="34"/>
  <c r="V12" i="34"/>
  <c r="V13" i="34"/>
  <c r="V14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Y9" i="34"/>
  <c r="Y10" i="34"/>
  <c r="Y11" i="34"/>
  <c r="Y12" i="34"/>
  <c r="Y13" i="34"/>
  <c r="Y14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AB9" i="34"/>
  <c r="AB10" i="34"/>
  <c r="AB11" i="34"/>
  <c r="AB12" i="34"/>
  <c r="AB13" i="34"/>
  <c r="AB14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J8" i="29"/>
  <c r="J9" i="29"/>
  <c r="J10" i="29"/>
  <c r="J11" i="29"/>
  <c r="J12" i="29"/>
  <c r="J13" i="29"/>
  <c r="J14" i="29"/>
  <c r="J15" i="29"/>
  <c r="J16" i="29"/>
  <c r="J18" i="29"/>
  <c r="J19" i="29"/>
  <c r="J20" i="29"/>
  <c r="J21" i="29"/>
  <c r="J22" i="29"/>
  <c r="J23" i="29"/>
  <c r="J24" i="29"/>
  <c r="J25" i="29"/>
  <c r="J26" i="29"/>
  <c r="M9" i="29"/>
  <c r="M11" i="29"/>
  <c r="M14" i="29"/>
  <c r="M18" i="29"/>
  <c r="M19" i="29"/>
  <c r="M21" i="29"/>
  <c r="M22" i="29"/>
  <c r="M25" i="29"/>
  <c r="M26" i="29"/>
  <c r="P8" i="29"/>
  <c r="P9" i="29"/>
  <c r="P15" i="29"/>
  <c r="P18" i="29"/>
  <c r="P19" i="29"/>
  <c r="P21" i="29"/>
  <c r="P22" i="29"/>
  <c r="P23" i="29"/>
  <c r="P24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B8" i="25" l="1"/>
  <c r="B9" i="25"/>
  <c r="B10" i="25"/>
  <c r="B11" i="25"/>
  <c r="B12" i="25"/>
  <c r="B13" i="25"/>
  <c r="B18" i="25"/>
  <c r="B19" i="25"/>
  <c r="B20" i="25"/>
  <c r="D10" i="44" l="1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P10" i="44"/>
  <c r="P11" i="44"/>
  <c r="P12" i="44"/>
  <c r="P13" i="44"/>
  <c r="P14" i="44"/>
  <c r="P15" i="44"/>
  <c r="P16" i="44"/>
  <c r="P17" i="44"/>
  <c r="P18" i="44"/>
  <c r="P20" i="44"/>
  <c r="P21" i="44"/>
  <c r="P22" i="44"/>
  <c r="P23" i="44"/>
  <c r="P24" i="44"/>
  <c r="P25" i="44"/>
  <c r="P26" i="44"/>
  <c r="P27" i="44"/>
  <c r="P28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M10" i="37"/>
  <c r="M11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P10" i="37"/>
  <c r="P11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A8" i="47" l="1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C8" i="47"/>
  <c r="B8" i="47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I19" i="45"/>
  <c r="I20" i="45"/>
  <c r="I18" i="45"/>
  <c r="H19" i="45"/>
  <c r="H20" i="45"/>
  <c r="H18" i="45"/>
  <c r="E19" i="45"/>
  <c r="E20" i="45"/>
  <c r="E18" i="45"/>
  <c r="D19" i="45"/>
  <c r="D20" i="45"/>
  <c r="D18" i="45"/>
  <c r="I9" i="45"/>
  <c r="I10" i="45"/>
  <c r="I11" i="45"/>
  <c r="I12" i="45"/>
  <c r="I13" i="45"/>
  <c r="I8" i="45"/>
  <c r="H9" i="45"/>
  <c r="H10" i="45"/>
  <c r="H11" i="45"/>
  <c r="H12" i="45"/>
  <c r="H13" i="45"/>
  <c r="H8" i="45"/>
  <c r="E9" i="45"/>
  <c r="E10" i="45"/>
  <c r="E11" i="45"/>
  <c r="E12" i="45"/>
  <c r="E13" i="45"/>
  <c r="E8" i="45"/>
  <c r="D9" i="45"/>
  <c r="D10" i="45"/>
  <c r="D11" i="45"/>
  <c r="D12" i="45"/>
  <c r="D13" i="45"/>
  <c r="D8" i="45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Y8" i="46" l="1"/>
  <c r="V8" i="46"/>
  <c r="D8" i="46"/>
  <c r="AB8" i="47"/>
  <c r="M9" i="44"/>
  <c r="M8" i="46"/>
  <c r="V8" i="47"/>
  <c r="D8" i="47"/>
  <c r="AB8" i="46"/>
  <c r="S8" i="46"/>
  <c r="P8" i="46"/>
  <c r="J8" i="46"/>
  <c r="G8" i="46"/>
  <c r="Y8" i="47"/>
  <c r="S8" i="47"/>
  <c r="P8" i="47"/>
  <c r="M8" i="47"/>
  <c r="J8" i="47"/>
  <c r="G8" i="47"/>
  <c r="V9" i="44"/>
  <c r="D9" i="44"/>
  <c r="AB9" i="44"/>
  <c r="Y9" i="44"/>
  <c r="S9" i="44"/>
  <c r="P9" i="44"/>
  <c r="J9" i="44"/>
  <c r="G9" i="44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F9" i="37"/>
  <c r="E9" i="37"/>
  <c r="C9" i="37"/>
  <c r="B9" i="37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E18" i="40"/>
  <c r="E19" i="40"/>
  <c r="E17" i="40"/>
  <c r="E8" i="40"/>
  <c r="E9" i="40"/>
  <c r="E10" i="40"/>
  <c r="E11" i="40"/>
  <c r="E12" i="40"/>
  <c r="E7" i="40"/>
  <c r="D18" i="40"/>
  <c r="D19" i="40"/>
  <c r="D17" i="40"/>
  <c r="D8" i="40"/>
  <c r="D9" i="40"/>
  <c r="D10" i="40"/>
  <c r="D11" i="40"/>
  <c r="D12" i="40"/>
  <c r="D7" i="40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E17" i="43"/>
  <c r="E18" i="43"/>
  <c r="E16" i="43"/>
  <c r="E7" i="43"/>
  <c r="E8" i="43"/>
  <c r="E9" i="43"/>
  <c r="E10" i="43"/>
  <c r="E11" i="43"/>
  <c r="E6" i="43"/>
  <c r="D17" i="43"/>
  <c r="D18" i="43"/>
  <c r="D16" i="43"/>
  <c r="D7" i="43"/>
  <c r="D8" i="43"/>
  <c r="D9" i="43"/>
  <c r="D10" i="43"/>
  <c r="D11" i="43"/>
  <c r="D6" i="43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E17" i="24"/>
  <c r="E18" i="24"/>
  <c r="E16" i="24"/>
  <c r="E7" i="24"/>
  <c r="E8" i="24"/>
  <c r="E9" i="24"/>
  <c r="E10" i="24"/>
  <c r="E11" i="24"/>
  <c r="E6" i="24"/>
  <c r="D17" i="24"/>
  <c r="D18" i="24"/>
  <c r="D16" i="24"/>
  <c r="D7" i="24"/>
  <c r="D8" i="24"/>
  <c r="D9" i="24"/>
  <c r="D10" i="24"/>
  <c r="D11" i="24"/>
  <c r="D6" i="2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E16" i="42"/>
  <c r="E17" i="42"/>
  <c r="E15" i="42"/>
  <c r="E6" i="42"/>
  <c r="E7" i="42"/>
  <c r="E8" i="42"/>
  <c r="E9" i="42"/>
  <c r="E10" i="42"/>
  <c r="E5" i="42"/>
  <c r="D16" i="42"/>
  <c r="D17" i="42"/>
  <c r="D15" i="42"/>
  <c r="D6" i="42"/>
  <c r="D7" i="42"/>
  <c r="D8" i="42"/>
  <c r="D9" i="42"/>
  <c r="D10" i="42"/>
  <c r="D5" i="42"/>
  <c r="AA7" i="39"/>
  <c r="Z7" i="39"/>
  <c r="X7" i="39"/>
  <c r="W7" i="39"/>
  <c r="U7" i="39"/>
  <c r="T7" i="39"/>
  <c r="R7" i="39"/>
  <c r="Q7" i="39"/>
  <c r="O7" i="39"/>
  <c r="N7" i="39"/>
  <c r="L7" i="39"/>
  <c r="K7" i="39"/>
  <c r="I7" i="39"/>
  <c r="H7" i="39"/>
  <c r="F7" i="39"/>
  <c r="E7" i="39"/>
  <c r="C7" i="39"/>
  <c r="B7" i="39"/>
  <c r="E17" i="23"/>
  <c r="E18" i="23"/>
  <c r="E16" i="23"/>
  <c r="E7" i="23"/>
  <c r="E8" i="23"/>
  <c r="E9" i="23"/>
  <c r="E10" i="23"/>
  <c r="E11" i="23"/>
  <c r="E6" i="23"/>
  <c r="D17" i="23"/>
  <c r="D18" i="23"/>
  <c r="D16" i="23"/>
  <c r="D7" i="23"/>
  <c r="D8" i="23"/>
  <c r="D9" i="23"/>
  <c r="D10" i="23"/>
  <c r="D11" i="23"/>
  <c r="D6" i="23"/>
  <c r="P8" i="34" l="1"/>
  <c r="V8" i="34"/>
  <c r="D7" i="29"/>
  <c r="M6" i="31"/>
  <c r="J6" i="31"/>
  <c r="AB7" i="29"/>
  <c r="Y7" i="29"/>
  <c r="M7" i="29"/>
  <c r="P9" i="37"/>
  <c r="M9" i="37"/>
  <c r="V6" i="31"/>
  <c r="P6" i="31"/>
  <c r="D8" i="30"/>
  <c r="D6" i="31"/>
  <c r="AB6" i="31"/>
  <c r="Y6" i="31"/>
  <c r="S6" i="31"/>
  <c r="G6" i="31"/>
  <c r="AB8" i="34"/>
  <c r="Y8" i="34"/>
  <c r="S8" i="34"/>
  <c r="M8" i="34"/>
  <c r="J8" i="34"/>
  <c r="D8" i="34"/>
  <c r="G8" i="34"/>
  <c r="V9" i="37"/>
  <c r="D9" i="37"/>
  <c r="AB9" i="37"/>
  <c r="Y9" i="37"/>
  <c r="S9" i="37"/>
  <c r="J9" i="37"/>
  <c r="G9" i="37"/>
  <c r="V8" i="30"/>
  <c r="AB8" i="30"/>
  <c r="Y8" i="30"/>
  <c r="S8" i="30"/>
  <c r="P8" i="30"/>
  <c r="M8" i="30"/>
  <c r="J8" i="30"/>
  <c r="G8" i="30"/>
  <c r="V7" i="29"/>
  <c r="S7" i="29"/>
  <c r="P7" i="29"/>
  <c r="J7" i="29"/>
  <c r="G7" i="29"/>
  <c r="V7" i="39"/>
  <c r="AB7" i="39"/>
  <c r="Y7" i="39"/>
  <c r="S7" i="39"/>
  <c r="P7" i="39"/>
  <c r="M7" i="39"/>
  <c r="J7" i="39"/>
  <c r="G7" i="39"/>
  <c r="D7" i="39"/>
</calcChain>
</file>

<file path=xl/sharedStrings.xml><?xml version="1.0" encoding="utf-8"?>
<sst xmlns="http://schemas.openxmlformats.org/spreadsheetml/2006/main" count="727" uniqueCount="112">
  <si>
    <t>Показник</t>
  </si>
  <si>
    <t>2020 р.</t>
  </si>
  <si>
    <t>зміна значення</t>
  </si>
  <si>
    <t>%</t>
  </si>
  <si>
    <t>А</t>
  </si>
  <si>
    <t>Проходили професійне навчання,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</si>
  <si>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</si>
  <si>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</si>
  <si>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</si>
  <si>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</si>
  <si>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</si>
  <si>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</si>
  <si>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</si>
  <si>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</si>
  <si>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</si>
  <si>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</si>
  <si>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</si>
  <si>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</si>
  <si>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</si>
  <si>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</si>
  <si>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</si>
  <si>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</si>
  <si>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</si>
  <si>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</si>
  <si>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</si>
  <si>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</si>
  <si>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</si>
  <si>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</si>
  <si>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</si>
  <si>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</si>
  <si>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</si>
  <si>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</si>
  <si>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</si>
  <si>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</si>
  <si>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</si>
  <si>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</si>
  <si>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</si>
  <si>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</si>
  <si>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</si>
  <si>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</si>
  <si>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</si>
  <si>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Сумською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</si>
  <si>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</si>
  <si>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</si>
  <si>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</si>
  <si>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</si>
  <si>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</si>
  <si>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</si>
  <si>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</si>
  <si>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</si>
  <si>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</si>
  <si>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</si>
  <si>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</si>
  <si>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</si>
  <si>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</si>
  <si>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</si>
  <si>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</si>
  <si>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</si>
  <si>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</si>
  <si>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</si>
  <si>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</si>
  <si>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</si>
  <si>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r>
      <t xml:space="preserve">Надання послуг Сумською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</si>
  <si>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2021</t>
  </si>
  <si>
    <t>2021 р.</t>
  </si>
  <si>
    <t>у % 2021         до 2020</t>
  </si>
  <si>
    <r>
      <t>Надання послуг Сумською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</si>
  <si>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</si>
  <si>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Сумською обласною службою зайнятості </t>
  </si>
  <si>
    <t>Надання послуг Сумською обласною службою зайнятості громадянам</t>
  </si>
  <si>
    <t>Отримували послуги,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</si>
  <si>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</si>
  <si>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</si>
  <si>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</si>
  <si>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</si>
  <si>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Мали статус безробітного, осіб</t>
  </si>
  <si>
    <t>Отримували допомогу по безробіттю, осіб</t>
  </si>
  <si>
    <t>Всього отримали роботу (у т.ч. до набуття статусу безробітного),  осіб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</si>
  <si>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</si>
  <si>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</si>
  <si>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t>Cтаном на:</t>
  </si>
  <si>
    <t xml:space="preserve"> + (-)                            осіб</t>
  </si>
  <si>
    <t xml:space="preserve"> + (-)                             осіб</t>
  </si>
  <si>
    <t xml:space="preserve"> + (-)                       осіб</t>
  </si>
  <si>
    <t xml:space="preserve"> + (-)                        осіб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</si>
  <si>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у січні-квітні 2021 р.</t>
  </si>
  <si>
    <t>Надання послуг Сумською службою службою зайнятості чоловікам                                                                                                                                                                    у січні-квітні 2021 р.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</si>
  <si>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</si>
  <si>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</si>
  <si>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</si>
  <si>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</si>
  <si>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</si>
  <si>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Усього</t>
  </si>
  <si>
    <t>Кількість безробітних, охоплених профорієнта-ційними послугами</t>
  </si>
  <si>
    <t>з них:</t>
  </si>
  <si>
    <t>жінки</t>
  </si>
  <si>
    <t>чоловіки</t>
  </si>
  <si>
    <t>Станом на 01.05.2021:</t>
  </si>
  <si>
    <t xml:space="preserve"> січень-червень                          2020 р.</t>
  </si>
  <si>
    <t xml:space="preserve">   січень-червень                                                        2021 р.</t>
  </si>
  <si>
    <t xml:space="preserve">  1 липня             2020 р.</t>
  </si>
  <si>
    <t xml:space="preserve">  1 липня                                                 2021 р.</t>
  </si>
  <si>
    <r>
      <t xml:space="preserve">    Надання послуг Сумською обласною службою зайнятості особам, що мають додаткові гарантії у сприянні працевлаштуванню у січні-червні 2021 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</si>
  <si>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Сумською обласною службою зайнятості                                                                               особам з інвалідністю у січні-червні 2021 р.</t>
  </si>
  <si>
    <t>Надання послуг Сумської обласної служби зайнятості особам
з числа військовослужбовців, які брали участь в антитерористичній операції  (операції об'єднаних сил) у січні-червні 2021 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</si>
  <si>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2021 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</si>
  <si>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Сумською обласною службою зайнятості  молоді у віці до 35 років
у січні-червні 2021 рр.</t>
  </si>
  <si>
    <t>у січні-червні 2021 року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</si>
  <si>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 у січні-червні 2021 року</t>
  </si>
  <si>
    <t>Надання послуг Сумською обласною службою зайнятості чоловікам                                                                                                                                                                         у січні-червні 2021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</si>
  <si>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2021 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</si>
  <si>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січні-червні 2021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</si>
</sst>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33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0" fontId="33" fillId="0" borderId="6" xfId="12" applyFont="1" applyFill="1" applyBorder="1"/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0" fontId="33" fillId="0" borderId="6" xfId="12" applyFont="1" applyFill="1" applyBorder="1" applyAlignment="1">
      <alignment horizontal="left" vertical="center"/>
    </xf>
    <xf numFmtId="0" fontId="28" fillId="0" borderId="6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5" applyFont="1" applyFill="1" applyBorder="1" applyAlignment="1">
      <alignment horizontal="left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0" xfId="7" applyNumberFormat="1" applyFont="1" applyFill="1"/>
    <xf numFmtId="3" fontId="7" fillId="0" borderId="6" xfId="9" applyNumberFormat="1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1" fontId="47" fillId="0" borderId="6" xfId="6" applyNumberFormat="1" applyFont="1" applyFill="1" applyBorder="1" applyAlignment="1" applyProtection="1">
      <alignment horizontal="center" vertical="center"/>
    </xf>
    <xf numFmtId="3" fontId="5" fillId="0" borderId="4" xfId="8" applyNumberFormat="1" applyFont="1" applyFill="1" applyBorder="1" applyAlignment="1">
      <alignment horizontal="center" vertical="center" wrapText="1"/>
    </xf>
    <xf numFmtId="3" fontId="4" fillId="0" borderId="6" xfId="17" applyNumberFormat="1" applyFont="1" applyFill="1" applyBorder="1" applyAlignment="1" applyProtection="1">
      <alignment horizontal="center" vertical="center"/>
      <protection locked="0"/>
    </xf>
    <xf numFmtId="3" fontId="4" fillId="2" borderId="6" xfId="17" applyNumberFormat="1" applyFont="1" applyFill="1" applyBorder="1" applyAlignment="1" applyProtection="1">
      <alignment horizontal="center" vertical="center"/>
      <protection locked="0"/>
    </xf>
    <xf numFmtId="164" fontId="4" fillId="2" borderId="6" xfId="17" applyNumberFormat="1" applyFont="1" applyFill="1" applyBorder="1" applyAlignment="1" applyProtection="1">
      <alignment horizontal="center" vertical="center"/>
    </xf>
    <xf numFmtId="3" fontId="4" fillId="2" borderId="6" xfId="17" applyNumberFormat="1" applyFont="1" applyFill="1" applyBorder="1" applyAlignment="1" applyProtection="1">
      <alignment horizontal="center" vertical="center"/>
    </xf>
    <xf numFmtId="3" fontId="4" fillId="0" borderId="6" xfId="17" applyNumberFormat="1" applyFont="1" applyFill="1" applyBorder="1" applyAlignment="1" applyProtection="1">
      <alignment horizontal="center" vertical="center"/>
    </xf>
    <xf numFmtId="3" fontId="2" fillId="2" borderId="6" xfId="17" applyNumberFormat="1" applyFont="1" applyFill="1" applyBorder="1" applyAlignment="1" applyProtection="1">
      <alignment horizontal="center" vertical="center"/>
    </xf>
    <xf numFmtId="164" fontId="2" fillId="2" borderId="6" xfId="17" applyNumberFormat="1" applyFont="1" applyFill="1" applyBorder="1" applyAlignment="1" applyProtection="1">
      <alignment horizontal="center" vertical="center"/>
    </xf>
    <xf numFmtId="3" fontId="2" fillId="0" borderId="6" xfId="17" applyNumberFormat="1" applyFont="1" applyFill="1" applyBorder="1" applyAlignment="1" applyProtection="1">
      <alignment horizontal="center" vertical="center"/>
    </xf>
    <xf numFmtId="3" fontId="59" fillId="0" borderId="6" xfId="12" applyNumberFormat="1" applyFont="1" applyFill="1" applyBorder="1" applyAlignment="1">
      <alignment horizontal="center" vertical="center"/>
    </xf>
    <xf numFmtId="164" fontId="59" fillId="0" borderId="6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3" fontId="4" fillId="0" borderId="6" xfId="13" applyNumberFormat="1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6" applyNumberFormat="1" applyFont="1" applyFill="1" applyBorder="1" applyAlignment="1" applyProtection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/>
    </xf>
    <xf numFmtId="165" fontId="2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5" applyNumberFormat="1" applyFont="1" applyFill="1" applyBorder="1" applyAlignment="1">
      <alignment horizontal="center" vertical="center"/>
    </xf>
    <xf numFmtId="165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164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  <protection locked="0"/>
    </xf>
    <xf numFmtId="165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6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164" fontId="2" fillId="2" borderId="6" xfId="6" applyNumberFormat="1" applyFont="1" applyFill="1" applyBorder="1" applyAlignment="1" applyProtection="1">
      <alignment horizontal="center" vertical="center"/>
    </xf>
    <xf numFmtId="165" fontId="2" fillId="2" borderId="6" xfId="6" applyNumberFormat="1" applyFont="1" applyFill="1" applyBorder="1" applyAlignment="1" applyProtection="1">
      <alignment horizontal="center" vertical="center"/>
      <protection locked="0"/>
    </xf>
    <xf numFmtId="164" fontId="4" fillId="2" borderId="6" xfId="6" applyNumberFormat="1" applyFont="1" applyFill="1" applyBorder="1" applyAlignment="1" applyProtection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</xf>
    <xf numFmtId="165" fontId="4" fillId="2" borderId="6" xfId="6" applyNumberFormat="1" applyFont="1" applyFill="1" applyBorder="1" applyAlignment="1" applyProtection="1">
      <alignment horizontal="center" vertical="center"/>
      <protection locked="0"/>
    </xf>
    <xf numFmtId="0" fontId="5" fillId="0" borderId="2" xfId="7" applyFont="1" applyBorder="1" applyAlignment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1" fontId="5" fillId="3" borderId="6" xfId="8" applyNumberFormat="1" applyFont="1" applyFill="1" applyBorder="1" applyAlignment="1">
      <alignment horizontal="center" vertical="center" wrapText="1"/>
    </xf>
    <xf numFmtId="0" fontId="60" fillId="0" borderId="0" xfId="12" applyFont="1" applyFill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C14" sqref="C14:C15"/>
    </sheetView>
  </sheetViews>
  <sheetFormatPr defaultColWidth="8" defaultRowHeight="12.75" x14ac:dyDescent="0.2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 x14ac:dyDescent="0.2">
      <c r="A1" s="239" t="s">
        <v>41</v>
      </c>
      <c r="B1" s="239"/>
      <c r="C1" s="239"/>
      <c r="D1" s="239"/>
      <c r="E1" s="239"/>
    </row>
    <row r="2" spans="1:11" ht="17.25" customHeight="1" x14ac:dyDescent="0.2">
      <c r="A2" s="239"/>
      <c r="B2" s="239"/>
      <c r="C2" s="239"/>
      <c r="D2" s="239"/>
      <c r="E2" s="239"/>
    </row>
    <row r="3" spans="1:11" s="4" customFormat="1" ht="23.25" customHeight="1" x14ac:dyDescent="0.25">
      <c r="A3" s="244" t="s">
        <v>0</v>
      </c>
      <c r="B3" s="240" t="s">
        <v>98</v>
      </c>
      <c r="C3" s="240" t="s">
        <v>99</v>
      </c>
      <c r="D3" s="242" t="s">
        <v>2</v>
      </c>
      <c r="E3" s="243"/>
    </row>
    <row r="4" spans="1:11" s="4" customFormat="1" ht="27.75" customHeight="1" x14ac:dyDescent="0.25">
      <c r="A4" s="245"/>
      <c r="B4" s="241"/>
      <c r="C4" s="241"/>
      <c r="D4" s="5" t="s">
        <v>3</v>
      </c>
      <c r="E4" s="6" t="s">
        <v>81</v>
      </c>
    </row>
    <row r="5" spans="1:11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70</v>
      </c>
      <c r="B6" s="168">
        <v>14335</v>
      </c>
      <c r="C6" s="168">
        <v>13746</v>
      </c>
      <c r="D6" s="11">
        <f>C6/B6*100</f>
        <v>95.891175444715728</v>
      </c>
      <c r="E6" s="177">
        <f>C6-B6</f>
        <v>-589</v>
      </c>
      <c r="K6" s="13"/>
    </row>
    <row r="7" spans="1:11" s="4" customFormat="1" ht="31.5" customHeight="1" x14ac:dyDescent="0.25">
      <c r="A7" s="10" t="s">
        <v>71</v>
      </c>
      <c r="B7" s="168">
        <v>10974</v>
      </c>
      <c r="C7" s="168">
        <v>10651</v>
      </c>
      <c r="D7" s="11">
        <f t="shared" ref="D7:D11" si="0">C7/B7*100</f>
        <v>97.056679424093304</v>
      </c>
      <c r="E7" s="177">
        <f t="shared" ref="E7:E11" si="1">C7-B7</f>
        <v>-323</v>
      </c>
      <c r="K7" s="13"/>
    </row>
    <row r="8" spans="1:11" s="4" customFormat="1" ht="45" customHeight="1" x14ac:dyDescent="0.25">
      <c r="A8" s="14" t="s">
        <v>72</v>
      </c>
      <c r="B8" s="168">
        <v>1702</v>
      </c>
      <c r="C8" s="168">
        <v>1794</v>
      </c>
      <c r="D8" s="11">
        <f t="shared" si="0"/>
        <v>105.40540540540539</v>
      </c>
      <c r="E8" s="177">
        <f t="shared" si="1"/>
        <v>92</v>
      </c>
      <c r="K8" s="13"/>
    </row>
    <row r="9" spans="1:11" s="4" customFormat="1" ht="35.25" customHeight="1" x14ac:dyDescent="0.25">
      <c r="A9" s="15" t="s">
        <v>73</v>
      </c>
      <c r="B9" s="168">
        <v>445</v>
      </c>
      <c r="C9" s="168">
        <v>391</v>
      </c>
      <c r="D9" s="11">
        <f t="shared" si="0"/>
        <v>87.86516853932585</v>
      </c>
      <c r="E9" s="177">
        <f t="shared" si="1"/>
        <v>-54</v>
      </c>
      <c r="K9" s="13"/>
    </row>
    <row r="10" spans="1:11" s="4" customFormat="1" ht="45.75" customHeight="1" x14ac:dyDescent="0.25">
      <c r="A10" s="15" t="s">
        <v>34</v>
      </c>
      <c r="B10" s="168">
        <v>362</v>
      </c>
      <c r="C10" s="168">
        <v>211</v>
      </c>
      <c r="D10" s="11">
        <f t="shared" si="0"/>
        <v>58.287292817679557</v>
      </c>
      <c r="E10" s="177">
        <f t="shared" si="1"/>
        <v>-151</v>
      </c>
      <c r="K10" s="13"/>
    </row>
    <row r="11" spans="1:11" s="4" customFormat="1" ht="55.5" customHeight="1" x14ac:dyDescent="0.25">
      <c r="A11" s="15" t="s">
        <v>74</v>
      </c>
      <c r="B11" s="168">
        <v>3825</v>
      </c>
      <c r="C11" s="168">
        <v>6138</v>
      </c>
      <c r="D11" s="11">
        <f t="shared" si="0"/>
        <v>160.47058823529412</v>
      </c>
      <c r="E11" s="177">
        <f t="shared" si="1"/>
        <v>2313</v>
      </c>
      <c r="K11" s="13"/>
    </row>
    <row r="12" spans="1:11" s="4" customFormat="1" ht="12.75" customHeight="1" x14ac:dyDescent="0.25">
      <c r="A12" s="246" t="s">
        <v>6</v>
      </c>
      <c r="B12" s="247"/>
      <c r="C12" s="247"/>
      <c r="D12" s="247"/>
      <c r="E12" s="247"/>
      <c r="K12" s="13"/>
    </row>
    <row r="13" spans="1:11" s="4" customFormat="1" ht="15" customHeight="1" x14ac:dyDescent="0.25">
      <c r="A13" s="248"/>
      <c r="B13" s="249"/>
      <c r="C13" s="249"/>
      <c r="D13" s="249"/>
      <c r="E13" s="249"/>
      <c r="K13" s="13"/>
    </row>
    <row r="14" spans="1:11" s="4" customFormat="1" ht="24" customHeight="1" x14ac:dyDescent="0.25">
      <c r="A14" s="244" t="s">
        <v>0</v>
      </c>
      <c r="B14" s="250" t="s">
        <v>100</v>
      </c>
      <c r="C14" s="250" t="s">
        <v>101</v>
      </c>
      <c r="D14" s="242" t="s">
        <v>2</v>
      </c>
      <c r="E14" s="243"/>
      <c r="K14" s="13"/>
    </row>
    <row r="15" spans="1:11" ht="35.25" customHeight="1" x14ac:dyDescent="0.2">
      <c r="A15" s="245"/>
      <c r="B15" s="250"/>
      <c r="C15" s="250"/>
      <c r="D15" s="5" t="s">
        <v>3</v>
      </c>
      <c r="E15" s="6" t="s">
        <v>84</v>
      </c>
      <c r="K15" s="13"/>
    </row>
    <row r="16" spans="1:11" ht="24" customHeight="1" x14ac:dyDescent="0.2">
      <c r="A16" s="10" t="s">
        <v>70</v>
      </c>
      <c r="B16" s="169">
        <v>9954</v>
      </c>
      <c r="C16" s="169">
        <v>7816</v>
      </c>
      <c r="D16" s="16">
        <f>C16/B16*100</f>
        <v>78.521197508539274</v>
      </c>
      <c r="E16" s="179">
        <f>C16-B16</f>
        <v>-2138</v>
      </c>
      <c r="K16" s="13"/>
    </row>
    <row r="17" spans="1:11" ht="25.5" customHeight="1" x14ac:dyDescent="0.2">
      <c r="A17" s="1" t="s">
        <v>75</v>
      </c>
      <c r="B17" s="169">
        <v>6878</v>
      </c>
      <c r="C17" s="169">
        <v>5406</v>
      </c>
      <c r="D17" s="16">
        <f t="shared" ref="D17:D18" si="2">C17/B17*100</f>
        <v>78.598429776097703</v>
      </c>
      <c r="E17" s="179">
        <f t="shared" ref="E17:E18" si="3">C17-B17</f>
        <v>-1472</v>
      </c>
      <c r="K17" s="13"/>
    </row>
    <row r="18" spans="1:11" ht="33.75" customHeight="1" x14ac:dyDescent="0.2">
      <c r="A18" s="1" t="s">
        <v>76</v>
      </c>
      <c r="B18" s="169">
        <v>5793</v>
      </c>
      <c r="C18" s="169">
        <v>4859</v>
      </c>
      <c r="D18" s="16">
        <f t="shared" si="2"/>
        <v>83.877093043328159</v>
      </c>
      <c r="E18" s="179">
        <f t="shared" si="3"/>
        <v>-934</v>
      </c>
      <c r="K18" s="13"/>
    </row>
    <row r="19" spans="1:11" x14ac:dyDescent="0.2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90" zoomScaleNormal="85" zoomScaleSheetLayoutView="90" workbookViewId="0">
      <selection activeCell="K3" sqref="K3:M7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9" width="10.71093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3" width="9.140625" style="70" customWidth="1"/>
    <col min="24" max="24" width="9.5703125" style="70" customWidth="1"/>
    <col min="25" max="25" width="6.42578125" style="73" customWidth="1"/>
    <col min="26" max="26" width="8.5703125" style="70" customWidth="1"/>
    <col min="27" max="27" width="8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43.15" customHeight="1" x14ac:dyDescent="0.25">
      <c r="A1" s="142"/>
      <c r="B1" s="304" t="s">
        <v>106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59"/>
      <c r="AB1" s="160" t="s">
        <v>24</v>
      </c>
    </row>
    <row r="2" spans="1:29" s="58" customFormat="1" ht="11.2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59"/>
      <c r="AB2" s="60" t="s">
        <v>7</v>
      </c>
    </row>
    <row r="3" spans="1:29" s="58" customFormat="1" ht="27.75" customHeight="1" x14ac:dyDescent="0.2">
      <c r="A3" s="271"/>
      <c r="B3" s="283" t="s">
        <v>8</v>
      </c>
      <c r="C3" s="284"/>
      <c r="D3" s="285"/>
      <c r="E3" s="283" t="s">
        <v>15</v>
      </c>
      <c r="F3" s="284"/>
      <c r="G3" s="285"/>
      <c r="H3" s="292" t="s">
        <v>28</v>
      </c>
      <c r="I3" s="292"/>
      <c r="J3" s="292"/>
      <c r="K3" s="283" t="s">
        <v>16</v>
      </c>
      <c r="L3" s="284"/>
      <c r="M3" s="285"/>
      <c r="N3" s="283" t="s">
        <v>10</v>
      </c>
      <c r="O3" s="284"/>
      <c r="P3" s="285"/>
      <c r="Q3" s="283" t="s">
        <v>11</v>
      </c>
      <c r="R3" s="284"/>
      <c r="S3" s="284"/>
      <c r="T3" s="283" t="s">
        <v>17</v>
      </c>
      <c r="U3" s="284"/>
      <c r="V3" s="285"/>
      <c r="W3" s="293" t="s">
        <v>19</v>
      </c>
      <c r="X3" s="294"/>
      <c r="Y3" s="295"/>
      <c r="Z3" s="283" t="s">
        <v>18</v>
      </c>
      <c r="AA3" s="284"/>
      <c r="AB3" s="285"/>
    </row>
    <row r="4" spans="1:29" s="61" customFormat="1" ht="22.5" customHeight="1" x14ac:dyDescent="0.2">
      <c r="A4" s="272"/>
      <c r="B4" s="286"/>
      <c r="C4" s="287"/>
      <c r="D4" s="288"/>
      <c r="E4" s="286"/>
      <c r="F4" s="287"/>
      <c r="G4" s="288"/>
      <c r="H4" s="292"/>
      <c r="I4" s="292"/>
      <c r="J4" s="292"/>
      <c r="K4" s="287"/>
      <c r="L4" s="287"/>
      <c r="M4" s="288"/>
      <c r="N4" s="286"/>
      <c r="O4" s="287"/>
      <c r="P4" s="288"/>
      <c r="Q4" s="286"/>
      <c r="R4" s="287"/>
      <c r="S4" s="287"/>
      <c r="T4" s="286"/>
      <c r="U4" s="287"/>
      <c r="V4" s="288"/>
      <c r="W4" s="296"/>
      <c r="X4" s="297"/>
      <c r="Y4" s="298"/>
      <c r="Z4" s="286"/>
      <c r="AA4" s="287"/>
      <c r="AB4" s="288"/>
    </row>
    <row r="5" spans="1:29" s="61" customFormat="1" ht="9" customHeight="1" x14ac:dyDescent="0.2">
      <c r="A5" s="272"/>
      <c r="B5" s="289"/>
      <c r="C5" s="290"/>
      <c r="D5" s="291"/>
      <c r="E5" s="289"/>
      <c r="F5" s="290"/>
      <c r="G5" s="291"/>
      <c r="H5" s="292"/>
      <c r="I5" s="292"/>
      <c r="J5" s="292"/>
      <c r="K5" s="290"/>
      <c r="L5" s="290"/>
      <c r="M5" s="291"/>
      <c r="N5" s="289"/>
      <c r="O5" s="290"/>
      <c r="P5" s="291"/>
      <c r="Q5" s="289"/>
      <c r="R5" s="290"/>
      <c r="S5" s="290"/>
      <c r="T5" s="289"/>
      <c r="U5" s="290"/>
      <c r="V5" s="291"/>
      <c r="W5" s="299"/>
      <c r="X5" s="300"/>
      <c r="Y5" s="301"/>
      <c r="Z5" s="289"/>
      <c r="AA5" s="290"/>
      <c r="AB5" s="291"/>
    </row>
    <row r="6" spans="1:29" s="61" customFormat="1" ht="21.6" customHeight="1" x14ac:dyDescent="0.2">
      <c r="A6" s="273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1.25" customHeight="1" x14ac:dyDescent="0.2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</row>
    <row r="8" spans="1:29" s="67" customFormat="1" ht="24.75" customHeight="1" x14ac:dyDescent="0.25">
      <c r="A8" s="66" t="s">
        <v>42</v>
      </c>
      <c r="B8" s="205">
        <f>SUM(B9:B27)</f>
        <v>17239</v>
      </c>
      <c r="C8" s="205">
        <f>SUM(C9:C27)</f>
        <v>14781</v>
      </c>
      <c r="D8" s="206">
        <f>C8/B8*100</f>
        <v>85.741632345263639</v>
      </c>
      <c r="E8" s="207">
        <f>SUM(E9:E27)</f>
        <v>10503</v>
      </c>
      <c r="F8" s="207">
        <f>SUM(F9:F27)</f>
        <v>8728</v>
      </c>
      <c r="G8" s="208">
        <f>F8/E8*100</f>
        <v>83.100066647624487</v>
      </c>
      <c r="H8" s="207">
        <f>SUM(H9:H27)</f>
        <v>2430</v>
      </c>
      <c r="I8" s="207">
        <f>SUM(I9:I27)</f>
        <v>2120</v>
      </c>
      <c r="J8" s="208">
        <f>I8/H8*100</f>
        <v>87.242798353909464</v>
      </c>
      <c r="K8" s="207">
        <f>SUM(K9:K27)</f>
        <v>405</v>
      </c>
      <c r="L8" s="207">
        <f>SUM(L9:L27)</f>
        <v>355</v>
      </c>
      <c r="M8" s="208">
        <f>L8/K8*100</f>
        <v>87.654320987654316</v>
      </c>
      <c r="N8" s="207">
        <f>SUM(N9:N27)</f>
        <v>268</v>
      </c>
      <c r="O8" s="207">
        <f>SUM(O9:O27)</f>
        <v>157</v>
      </c>
      <c r="P8" s="208">
        <f>O8/N8*100</f>
        <v>58.582089552238806</v>
      </c>
      <c r="Q8" s="207">
        <f>SUM(Q9:Q27)</f>
        <v>3874</v>
      </c>
      <c r="R8" s="207">
        <f>SUM(R9:R27)</f>
        <v>4769</v>
      </c>
      <c r="S8" s="208">
        <f>R8/Q8*100</f>
        <v>123.10273618998451</v>
      </c>
      <c r="T8" s="207">
        <f>SUM(T9:T27)</f>
        <v>12413</v>
      </c>
      <c r="U8" s="207">
        <f>SUM(U9:U27)</f>
        <v>8106</v>
      </c>
      <c r="V8" s="208">
        <f>U8/T8*100</f>
        <v>65.302505437847415</v>
      </c>
      <c r="W8" s="207">
        <f>SUM(W9:W27)</f>
        <v>6444</v>
      </c>
      <c r="X8" s="207">
        <f>SUM(X9:X27)</f>
        <v>3281</v>
      </c>
      <c r="Y8" s="208">
        <f>X8/W8*100</f>
        <v>50.915580384854131</v>
      </c>
      <c r="Z8" s="207">
        <f>SUM(Z9:Z27)</f>
        <v>5115</v>
      </c>
      <c r="AA8" s="209">
        <f>SUM(AA9:AA27)</f>
        <v>2621</v>
      </c>
      <c r="AB8" s="210">
        <f>AA8/Z8*100</f>
        <v>51.241446725317694</v>
      </c>
    </row>
    <row r="9" spans="1:29" ht="20.25" customHeight="1" x14ac:dyDescent="0.25">
      <c r="A9" s="68" t="s">
        <v>43</v>
      </c>
      <c r="B9" s="211">
        <v>428</v>
      </c>
      <c r="C9" s="211">
        <v>346</v>
      </c>
      <c r="D9" s="212">
        <f t="shared" ref="D9:D27" si="0">C9/B9*100</f>
        <v>80.841121495327101</v>
      </c>
      <c r="E9" s="213">
        <v>398</v>
      </c>
      <c r="F9" s="213">
        <v>320</v>
      </c>
      <c r="G9" s="214">
        <f t="shared" ref="G9:G27" si="1">F9/E9*100</f>
        <v>80.402010050251263</v>
      </c>
      <c r="H9" s="215">
        <v>72</v>
      </c>
      <c r="I9" s="215">
        <v>74</v>
      </c>
      <c r="J9" s="214">
        <f t="shared" ref="J9:J27" si="2">I9/H9*100</f>
        <v>102.77777777777777</v>
      </c>
      <c r="K9" s="213">
        <v>22</v>
      </c>
      <c r="L9" s="213">
        <v>16</v>
      </c>
      <c r="M9" s="214">
        <f t="shared" ref="M9:M27" si="3">L9/K9*100</f>
        <v>72.727272727272734</v>
      </c>
      <c r="N9" s="215">
        <v>9</v>
      </c>
      <c r="O9" s="215">
        <v>2</v>
      </c>
      <c r="P9" s="214">
        <f t="shared" ref="P9:P27" si="4">O9/N9*100</f>
        <v>22.222222222222221</v>
      </c>
      <c r="Q9" s="213">
        <v>229</v>
      </c>
      <c r="R9" s="215">
        <v>148</v>
      </c>
      <c r="S9" s="214">
        <f t="shared" ref="S9:S27" si="5">R9/Q9*100</f>
        <v>64.62882096069869</v>
      </c>
      <c r="T9" s="215">
        <v>251</v>
      </c>
      <c r="U9" s="215">
        <v>124</v>
      </c>
      <c r="V9" s="214">
        <f t="shared" ref="V9:V27" si="6">U9/T9*100</f>
        <v>49.402390438247011</v>
      </c>
      <c r="W9" s="213">
        <v>223</v>
      </c>
      <c r="X9" s="216">
        <v>115</v>
      </c>
      <c r="Y9" s="214">
        <f t="shared" ref="Y9:Y27" si="7">X9/W9*100</f>
        <v>51.569506726457405</v>
      </c>
      <c r="Z9" s="213">
        <v>199</v>
      </c>
      <c r="AA9" s="217">
        <v>102</v>
      </c>
      <c r="AB9" s="218">
        <f t="shared" ref="AB9:AB27" si="8">AA9/Z9*100</f>
        <v>51.256281407035175</v>
      </c>
      <c r="AC9" s="69"/>
    </row>
    <row r="10" spans="1:29" ht="20.25" customHeight="1" x14ac:dyDescent="0.25">
      <c r="A10" s="68" t="s">
        <v>44</v>
      </c>
      <c r="B10" s="211">
        <v>395</v>
      </c>
      <c r="C10" s="211">
        <v>345</v>
      </c>
      <c r="D10" s="212">
        <f t="shared" si="0"/>
        <v>87.341772151898738</v>
      </c>
      <c r="E10" s="213">
        <v>295</v>
      </c>
      <c r="F10" s="213">
        <v>262</v>
      </c>
      <c r="G10" s="214">
        <f t="shared" si="1"/>
        <v>88.813559322033896</v>
      </c>
      <c r="H10" s="215">
        <v>93</v>
      </c>
      <c r="I10" s="215">
        <v>90</v>
      </c>
      <c r="J10" s="214">
        <f t="shared" si="2"/>
        <v>96.774193548387103</v>
      </c>
      <c r="K10" s="213">
        <v>17</v>
      </c>
      <c r="L10" s="213">
        <v>36</v>
      </c>
      <c r="M10" s="214">
        <f t="shared" si="3"/>
        <v>211.76470588235296</v>
      </c>
      <c r="N10" s="215">
        <v>6</v>
      </c>
      <c r="O10" s="215">
        <v>17</v>
      </c>
      <c r="P10" s="214">
        <f t="shared" si="4"/>
        <v>283.33333333333337</v>
      </c>
      <c r="Q10" s="213">
        <v>79</v>
      </c>
      <c r="R10" s="215">
        <v>166</v>
      </c>
      <c r="S10" s="214">
        <f t="shared" si="5"/>
        <v>210.12658227848101</v>
      </c>
      <c r="T10" s="215">
        <v>242</v>
      </c>
      <c r="U10" s="215">
        <v>160</v>
      </c>
      <c r="V10" s="214">
        <f t="shared" si="6"/>
        <v>66.11570247933885</v>
      </c>
      <c r="W10" s="213">
        <v>155</v>
      </c>
      <c r="X10" s="216">
        <v>87</v>
      </c>
      <c r="Y10" s="214">
        <f t="shared" si="7"/>
        <v>56.129032258064512</v>
      </c>
      <c r="Z10" s="213">
        <v>127</v>
      </c>
      <c r="AA10" s="217">
        <v>78</v>
      </c>
      <c r="AB10" s="218">
        <f t="shared" si="8"/>
        <v>61.417322834645674</v>
      </c>
      <c r="AC10" s="69"/>
    </row>
    <row r="11" spans="1:29" ht="20.25" customHeight="1" x14ac:dyDescent="0.25">
      <c r="A11" s="68" t="s">
        <v>45</v>
      </c>
      <c r="B11" s="211">
        <v>303</v>
      </c>
      <c r="C11" s="211">
        <v>278</v>
      </c>
      <c r="D11" s="212">
        <f t="shared" si="0"/>
        <v>91.749174917491743</v>
      </c>
      <c r="E11" s="213">
        <v>292</v>
      </c>
      <c r="F11" s="213">
        <v>266</v>
      </c>
      <c r="G11" s="214">
        <f t="shared" si="1"/>
        <v>91.095890410958901</v>
      </c>
      <c r="H11" s="215">
        <v>44</v>
      </c>
      <c r="I11" s="215">
        <v>51</v>
      </c>
      <c r="J11" s="214">
        <f t="shared" si="2"/>
        <v>115.90909090909092</v>
      </c>
      <c r="K11" s="213">
        <v>4</v>
      </c>
      <c r="L11" s="213">
        <v>8</v>
      </c>
      <c r="M11" s="214">
        <f t="shared" si="3"/>
        <v>200</v>
      </c>
      <c r="N11" s="215">
        <v>5</v>
      </c>
      <c r="O11" s="215">
        <v>2</v>
      </c>
      <c r="P11" s="214">
        <f t="shared" si="4"/>
        <v>40</v>
      </c>
      <c r="Q11" s="213">
        <v>85</v>
      </c>
      <c r="R11" s="215">
        <v>143</v>
      </c>
      <c r="S11" s="214">
        <f t="shared" si="5"/>
        <v>168.23529411764707</v>
      </c>
      <c r="T11" s="215">
        <v>173</v>
      </c>
      <c r="U11" s="215">
        <v>136</v>
      </c>
      <c r="V11" s="214">
        <f t="shared" si="6"/>
        <v>78.612716763005778</v>
      </c>
      <c r="W11" s="213">
        <v>162</v>
      </c>
      <c r="X11" s="216">
        <v>125</v>
      </c>
      <c r="Y11" s="214">
        <f t="shared" si="7"/>
        <v>77.160493827160494</v>
      </c>
      <c r="Z11" s="213">
        <v>125</v>
      </c>
      <c r="AA11" s="217">
        <v>105</v>
      </c>
      <c r="AB11" s="218">
        <f t="shared" si="8"/>
        <v>84</v>
      </c>
      <c r="AC11" s="69"/>
    </row>
    <row r="12" spans="1:29" ht="20.25" customHeight="1" x14ac:dyDescent="0.25">
      <c r="A12" s="68" t="s">
        <v>46</v>
      </c>
      <c r="B12" s="211">
        <v>448</v>
      </c>
      <c r="C12" s="211">
        <v>402</v>
      </c>
      <c r="D12" s="212">
        <f t="shared" si="0"/>
        <v>89.732142857142861</v>
      </c>
      <c r="E12" s="213">
        <v>356</v>
      </c>
      <c r="F12" s="213">
        <v>322</v>
      </c>
      <c r="G12" s="214">
        <f t="shared" si="1"/>
        <v>90.449438202247194</v>
      </c>
      <c r="H12" s="215">
        <v>119</v>
      </c>
      <c r="I12" s="215">
        <v>116</v>
      </c>
      <c r="J12" s="214">
        <f t="shared" si="2"/>
        <v>97.47899159663865</v>
      </c>
      <c r="K12" s="213">
        <v>21</v>
      </c>
      <c r="L12" s="213">
        <v>29</v>
      </c>
      <c r="M12" s="214">
        <f t="shared" si="3"/>
        <v>138.0952380952381</v>
      </c>
      <c r="N12" s="215">
        <v>14</v>
      </c>
      <c r="O12" s="215">
        <v>10</v>
      </c>
      <c r="P12" s="214">
        <f t="shared" si="4"/>
        <v>71.428571428571431</v>
      </c>
      <c r="Q12" s="213">
        <v>219</v>
      </c>
      <c r="R12" s="215">
        <v>163</v>
      </c>
      <c r="S12" s="214">
        <f t="shared" si="5"/>
        <v>74.429223744292244</v>
      </c>
      <c r="T12" s="215">
        <v>239</v>
      </c>
      <c r="U12" s="215">
        <v>112</v>
      </c>
      <c r="V12" s="214">
        <f t="shared" si="6"/>
        <v>46.861924686192467</v>
      </c>
      <c r="W12" s="213">
        <v>171</v>
      </c>
      <c r="X12" s="216">
        <v>101</v>
      </c>
      <c r="Y12" s="214">
        <f t="shared" si="7"/>
        <v>59.064327485380119</v>
      </c>
      <c r="Z12" s="213">
        <v>144</v>
      </c>
      <c r="AA12" s="217">
        <v>81</v>
      </c>
      <c r="AB12" s="218">
        <f t="shared" si="8"/>
        <v>56.25</v>
      </c>
      <c r="AC12" s="69"/>
    </row>
    <row r="13" spans="1:29" ht="20.25" customHeight="1" x14ac:dyDescent="0.25">
      <c r="A13" s="68" t="s">
        <v>47</v>
      </c>
      <c r="B13" s="211">
        <v>324</v>
      </c>
      <c r="C13" s="211">
        <v>263</v>
      </c>
      <c r="D13" s="212">
        <f t="shared" si="0"/>
        <v>81.172839506172849</v>
      </c>
      <c r="E13" s="213">
        <v>251</v>
      </c>
      <c r="F13" s="213">
        <v>181</v>
      </c>
      <c r="G13" s="214">
        <f t="shared" si="1"/>
        <v>72.111553784860561</v>
      </c>
      <c r="H13" s="215">
        <v>68</v>
      </c>
      <c r="I13" s="215">
        <v>71</v>
      </c>
      <c r="J13" s="214">
        <f t="shared" si="2"/>
        <v>104.41176470588236</v>
      </c>
      <c r="K13" s="213">
        <v>10</v>
      </c>
      <c r="L13" s="213">
        <v>5</v>
      </c>
      <c r="M13" s="214">
        <f t="shared" si="3"/>
        <v>50</v>
      </c>
      <c r="N13" s="215">
        <v>8</v>
      </c>
      <c r="O13" s="215">
        <v>23</v>
      </c>
      <c r="P13" s="214">
        <f t="shared" si="4"/>
        <v>287.5</v>
      </c>
      <c r="Q13" s="213">
        <v>110</v>
      </c>
      <c r="R13" s="215">
        <v>124</v>
      </c>
      <c r="S13" s="214">
        <f t="shared" si="5"/>
        <v>112.72727272727272</v>
      </c>
      <c r="T13" s="215">
        <v>209</v>
      </c>
      <c r="U13" s="215">
        <v>120</v>
      </c>
      <c r="V13" s="214">
        <f t="shared" si="6"/>
        <v>57.41626794258373</v>
      </c>
      <c r="W13" s="213">
        <v>151</v>
      </c>
      <c r="X13" s="216">
        <v>55</v>
      </c>
      <c r="Y13" s="214">
        <f t="shared" si="7"/>
        <v>36.423841059602644</v>
      </c>
      <c r="Z13" s="213">
        <v>130</v>
      </c>
      <c r="AA13" s="217">
        <v>48</v>
      </c>
      <c r="AB13" s="218">
        <f t="shared" si="8"/>
        <v>36.923076923076927</v>
      </c>
      <c r="AC13" s="69"/>
    </row>
    <row r="14" spans="1:29" ht="20.25" customHeight="1" x14ac:dyDescent="0.25">
      <c r="A14" s="68" t="s">
        <v>48</v>
      </c>
      <c r="B14" s="211">
        <v>1253</v>
      </c>
      <c r="C14" s="211">
        <v>1044</v>
      </c>
      <c r="D14" s="212">
        <f t="shared" si="0"/>
        <v>83.32003192338388</v>
      </c>
      <c r="E14" s="213">
        <v>717</v>
      </c>
      <c r="F14" s="213">
        <v>574</v>
      </c>
      <c r="G14" s="214">
        <f t="shared" si="1"/>
        <v>80.055788005578805</v>
      </c>
      <c r="H14" s="215">
        <v>115</v>
      </c>
      <c r="I14" s="215">
        <v>114</v>
      </c>
      <c r="J14" s="214">
        <f t="shared" si="2"/>
        <v>99.130434782608702</v>
      </c>
      <c r="K14" s="213">
        <v>30</v>
      </c>
      <c r="L14" s="213">
        <v>24</v>
      </c>
      <c r="M14" s="214">
        <f t="shared" si="3"/>
        <v>80</v>
      </c>
      <c r="N14" s="215">
        <v>21</v>
      </c>
      <c r="O14" s="215">
        <v>13</v>
      </c>
      <c r="P14" s="214">
        <f t="shared" si="4"/>
        <v>61.904761904761905</v>
      </c>
      <c r="Q14" s="213">
        <v>163</v>
      </c>
      <c r="R14" s="215">
        <v>268</v>
      </c>
      <c r="S14" s="214">
        <f t="shared" si="5"/>
        <v>164.41717791411043</v>
      </c>
      <c r="T14" s="215">
        <v>991</v>
      </c>
      <c r="U14" s="215">
        <v>655</v>
      </c>
      <c r="V14" s="214">
        <f t="shared" si="6"/>
        <v>66.09485368314833</v>
      </c>
      <c r="W14" s="213">
        <v>456</v>
      </c>
      <c r="X14" s="216">
        <v>196</v>
      </c>
      <c r="Y14" s="214">
        <f t="shared" si="7"/>
        <v>42.982456140350877</v>
      </c>
      <c r="Z14" s="213">
        <v>280</v>
      </c>
      <c r="AA14" s="217">
        <v>135</v>
      </c>
      <c r="AB14" s="218">
        <f t="shared" si="8"/>
        <v>48.214285714285715</v>
      </c>
      <c r="AC14" s="69"/>
    </row>
    <row r="15" spans="1:29" ht="20.25" customHeight="1" x14ac:dyDescent="0.25">
      <c r="A15" s="68" t="s">
        <v>49</v>
      </c>
      <c r="B15" s="211">
        <v>320</v>
      </c>
      <c r="C15" s="211">
        <v>237</v>
      </c>
      <c r="D15" s="212">
        <f t="shared" si="0"/>
        <v>74.0625</v>
      </c>
      <c r="E15" s="213">
        <v>287</v>
      </c>
      <c r="F15" s="213">
        <v>229</v>
      </c>
      <c r="G15" s="214">
        <f t="shared" si="1"/>
        <v>79.79094076655052</v>
      </c>
      <c r="H15" s="215">
        <v>88</v>
      </c>
      <c r="I15" s="215">
        <v>59</v>
      </c>
      <c r="J15" s="214">
        <f t="shared" si="2"/>
        <v>67.045454545454547</v>
      </c>
      <c r="K15" s="213">
        <v>29</v>
      </c>
      <c r="L15" s="213">
        <v>18</v>
      </c>
      <c r="M15" s="214">
        <f t="shared" si="3"/>
        <v>62.068965517241381</v>
      </c>
      <c r="N15" s="215">
        <v>4</v>
      </c>
      <c r="O15" s="215">
        <v>7</v>
      </c>
      <c r="P15" s="214">
        <f t="shared" si="4"/>
        <v>175</v>
      </c>
      <c r="Q15" s="213">
        <v>42</v>
      </c>
      <c r="R15" s="215">
        <v>71</v>
      </c>
      <c r="S15" s="214">
        <f t="shared" si="5"/>
        <v>169.04761904761904</v>
      </c>
      <c r="T15" s="215">
        <v>168</v>
      </c>
      <c r="U15" s="215">
        <v>90</v>
      </c>
      <c r="V15" s="214">
        <f t="shared" si="6"/>
        <v>53.571428571428569</v>
      </c>
      <c r="W15" s="213">
        <v>136</v>
      </c>
      <c r="X15" s="216">
        <v>89</v>
      </c>
      <c r="Y15" s="214">
        <f t="shared" si="7"/>
        <v>65.441176470588232</v>
      </c>
      <c r="Z15" s="213">
        <v>110</v>
      </c>
      <c r="AA15" s="217">
        <v>79</v>
      </c>
      <c r="AB15" s="218">
        <f t="shared" si="8"/>
        <v>71.818181818181813</v>
      </c>
      <c r="AC15" s="69"/>
    </row>
    <row r="16" spans="1:29" ht="20.25" customHeight="1" x14ac:dyDescent="0.25">
      <c r="A16" s="68" t="s">
        <v>50</v>
      </c>
      <c r="B16" s="211">
        <v>323</v>
      </c>
      <c r="C16" s="211">
        <v>254</v>
      </c>
      <c r="D16" s="212">
        <f t="shared" si="0"/>
        <v>78.637770897832809</v>
      </c>
      <c r="E16" s="213">
        <v>264</v>
      </c>
      <c r="F16" s="213">
        <v>198</v>
      </c>
      <c r="G16" s="214">
        <f t="shared" si="1"/>
        <v>75</v>
      </c>
      <c r="H16" s="215">
        <v>66</v>
      </c>
      <c r="I16" s="215">
        <v>51</v>
      </c>
      <c r="J16" s="214">
        <f t="shared" si="2"/>
        <v>77.272727272727266</v>
      </c>
      <c r="K16" s="213">
        <v>18</v>
      </c>
      <c r="L16" s="213">
        <v>12</v>
      </c>
      <c r="M16" s="214">
        <f t="shared" si="3"/>
        <v>66.666666666666657</v>
      </c>
      <c r="N16" s="215">
        <v>13</v>
      </c>
      <c r="O16" s="215">
        <v>5</v>
      </c>
      <c r="P16" s="214">
        <f t="shared" si="4"/>
        <v>38.461538461538467</v>
      </c>
      <c r="Q16" s="213">
        <v>134</v>
      </c>
      <c r="R16" s="215">
        <v>132</v>
      </c>
      <c r="S16" s="214">
        <f t="shared" si="5"/>
        <v>98.507462686567166</v>
      </c>
      <c r="T16" s="215">
        <v>189</v>
      </c>
      <c r="U16" s="215">
        <v>108</v>
      </c>
      <c r="V16" s="214">
        <f t="shared" si="6"/>
        <v>57.142857142857139</v>
      </c>
      <c r="W16" s="213">
        <v>138</v>
      </c>
      <c r="X16" s="216">
        <v>67</v>
      </c>
      <c r="Y16" s="214">
        <f t="shared" si="7"/>
        <v>48.550724637681157</v>
      </c>
      <c r="Z16" s="213">
        <v>122</v>
      </c>
      <c r="AA16" s="217">
        <v>53</v>
      </c>
      <c r="AB16" s="218">
        <f t="shared" si="8"/>
        <v>43.442622950819668</v>
      </c>
      <c r="AC16" s="69"/>
    </row>
    <row r="17" spans="1:29" ht="20.25" customHeight="1" x14ac:dyDescent="0.25">
      <c r="A17" s="68" t="s">
        <v>51</v>
      </c>
      <c r="B17" s="211">
        <v>785</v>
      </c>
      <c r="C17" s="211">
        <v>715</v>
      </c>
      <c r="D17" s="212">
        <f t="shared" si="0"/>
        <v>91.082802547770697</v>
      </c>
      <c r="E17" s="213">
        <v>299</v>
      </c>
      <c r="F17" s="213">
        <v>290</v>
      </c>
      <c r="G17" s="214">
        <f t="shared" si="1"/>
        <v>96.989966555183955</v>
      </c>
      <c r="H17" s="215">
        <v>81</v>
      </c>
      <c r="I17" s="215">
        <v>74</v>
      </c>
      <c r="J17" s="214">
        <f t="shared" si="2"/>
        <v>91.358024691358025</v>
      </c>
      <c r="K17" s="213">
        <v>18</v>
      </c>
      <c r="L17" s="213">
        <v>16</v>
      </c>
      <c r="M17" s="214">
        <f t="shared" si="3"/>
        <v>88.888888888888886</v>
      </c>
      <c r="N17" s="215">
        <v>8</v>
      </c>
      <c r="O17" s="215">
        <v>7</v>
      </c>
      <c r="P17" s="214">
        <f t="shared" si="4"/>
        <v>87.5</v>
      </c>
      <c r="Q17" s="213">
        <v>130</v>
      </c>
      <c r="R17" s="215">
        <v>205</v>
      </c>
      <c r="S17" s="214">
        <f t="shared" si="5"/>
        <v>157.69230769230768</v>
      </c>
      <c r="T17" s="215">
        <v>672</v>
      </c>
      <c r="U17" s="215">
        <v>534</v>
      </c>
      <c r="V17" s="214">
        <f t="shared" si="6"/>
        <v>79.464285714285708</v>
      </c>
      <c r="W17" s="213">
        <v>185</v>
      </c>
      <c r="X17" s="216">
        <v>109</v>
      </c>
      <c r="Y17" s="214">
        <f t="shared" si="7"/>
        <v>58.918918918918919</v>
      </c>
      <c r="Z17" s="213">
        <v>138</v>
      </c>
      <c r="AA17" s="217">
        <v>79</v>
      </c>
      <c r="AB17" s="218">
        <f t="shared" si="8"/>
        <v>57.246376811594203</v>
      </c>
      <c r="AC17" s="69"/>
    </row>
    <row r="18" spans="1:29" ht="20.25" customHeight="1" x14ac:dyDescent="0.25">
      <c r="A18" s="68" t="s">
        <v>52</v>
      </c>
      <c r="B18" s="211">
        <v>185</v>
      </c>
      <c r="C18" s="211">
        <v>192</v>
      </c>
      <c r="D18" s="212">
        <f t="shared" si="0"/>
        <v>103.78378378378379</v>
      </c>
      <c r="E18" s="213">
        <v>142</v>
      </c>
      <c r="F18" s="213">
        <v>151</v>
      </c>
      <c r="G18" s="214">
        <f t="shared" si="1"/>
        <v>106.33802816901408</v>
      </c>
      <c r="H18" s="215">
        <v>29</v>
      </c>
      <c r="I18" s="215">
        <v>28</v>
      </c>
      <c r="J18" s="214">
        <f t="shared" si="2"/>
        <v>96.551724137931032</v>
      </c>
      <c r="K18" s="213">
        <v>3</v>
      </c>
      <c r="L18" s="213">
        <v>6</v>
      </c>
      <c r="M18" s="214">
        <f t="shared" si="3"/>
        <v>200</v>
      </c>
      <c r="N18" s="215">
        <v>0</v>
      </c>
      <c r="O18" s="215">
        <v>0</v>
      </c>
      <c r="P18" s="214">
        <v>0</v>
      </c>
      <c r="Q18" s="213">
        <v>59</v>
      </c>
      <c r="R18" s="215">
        <v>92</v>
      </c>
      <c r="S18" s="214">
        <f t="shared" si="5"/>
        <v>155.93220338983051</v>
      </c>
      <c r="T18" s="215">
        <v>132</v>
      </c>
      <c r="U18" s="215">
        <v>101</v>
      </c>
      <c r="V18" s="214">
        <f t="shared" si="6"/>
        <v>76.515151515151516</v>
      </c>
      <c r="W18" s="213">
        <v>93</v>
      </c>
      <c r="X18" s="216">
        <v>60</v>
      </c>
      <c r="Y18" s="214">
        <f t="shared" si="7"/>
        <v>64.516129032258064</v>
      </c>
      <c r="Z18" s="213">
        <v>72</v>
      </c>
      <c r="AA18" s="217">
        <v>51</v>
      </c>
      <c r="AB18" s="218">
        <f t="shared" si="8"/>
        <v>70.833333333333343</v>
      </c>
      <c r="AC18" s="69"/>
    </row>
    <row r="19" spans="1:29" ht="20.25" customHeight="1" x14ac:dyDescent="0.25">
      <c r="A19" s="68" t="s">
        <v>53</v>
      </c>
      <c r="B19" s="211">
        <v>612</v>
      </c>
      <c r="C19" s="211">
        <v>489</v>
      </c>
      <c r="D19" s="212">
        <f t="shared" si="0"/>
        <v>79.901960784313729</v>
      </c>
      <c r="E19" s="213">
        <v>284</v>
      </c>
      <c r="F19" s="213">
        <v>222</v>
      </c>
      <c r="G19" s="214">
        <f t="shared" si="1"/>
        <v>78.16901408450704</v>
      </c>
      <c r="H19" s="215">
        <v>146</v>
      </c>
      <c r="I19" s="215">
        <v>100</v>
      </c>
      <c r="J19" s="214">
        <f t="shared" si="2"/>
        <v>68.493150684931507</v>
      </c>
      <c r="K19" s="213">
        <v>32</v>
      </c>
      <c r="L19" s="213">
        <v>30</v>
      </c>
      <c r="M19" s="214">
        <f t="shared" si="3"/>
        <v>93.75</v>
      </c>
      <c r="N19" s="215">
        <v>40</v>
      </c>
      <c r="O19" s="215">
        <v>20</v>
      </c>
      <c r="P19" s="214">
        <f t="shared" si="4"/>
        <v>50</v>
      </c>
      <c r="Q19" s="213">
        <v>130</v>
      </c>
      <c r="R19" s="215">
        <v>157</v>
      </c>
      <c r="S19" s="214">
        <f t="shared" si="5"/>
        <v>120.76923076923076</v>
      </c>
      <c r="T19" s="215">
        <v>402</v>
      </c>
      <c r="U19" s="215">
        <v>235</v>
      </c>
      <c r="V19" s="214">
        <f t="shared" si="6"/>
        <v>58.457711442786064</v>
      </c>
      <c r="W19" s="213">
        <v>141</v>
      </c>
      <c r="X19" s="216">
        <v>66</v>
      </c>
      <c r="Y19" s="214">
        <f t="shared" si="7"/>
        <v>46.808510638297875</v>
      </c>
      <c r="Z19" s="213">
        <v>123</v>
      </c>
      <c r="AA19" s="217">
        <v>55</v>
      </c>
      <c r="AB19" s="218">
        <f t="shared" si="8"/>
        <v>44.715447154471541</v>
      </c>
      <c r="AC19" s="69"/>
    </row>
    <row r="20" spans="1:29" ht="20.25" customHeight="1" x14ac:dyDescent="0.25">
      <c r="A20" s="68" t="s">
        <v>54</v>
      </c>
      <c r="B20" s="211">
        <v>383</v>
      </c>
      <c r="C20" s="211">
        <v>281</v>
      </c>
      <c r="D20" s="212">
        <f t="shared" si="0"/>
        <v>73.368146214099212</v>
      </c>
      <c r="E20" s="213">
        <v>321</v>
      </c>
      <c r="F20" s="213">
        <v>223</v>
      </c>
      <c r="G20" s="214">
        <f t="shared" si="1"/>
        <v>69.470404984423666</v>
      </c>
      <c r="H20" s="215">
        <v>80</v>
      </c>
      <c r="I20" s="215">
        <v>78</v>
      </c>
      <c r="J20" s="214">
        <f t="shared" si="2"/>
        <v>97.5</v>
      </c>
      <c r="K20" s="213">
        <v>15</v>
      </c>
      <c r="L20" s="213">
        <v>6</v>
      </c>
      <c r="M20" s="214">
        <f t="shared" si="3"/>
        <v>40</v>
      </c>
      <c r="N20" s="215">
        <v>20</v>
      </c>
      <c r="O20" s="215">
        <v>8</v>
      </c>
      <c r="P20" s="214">
        <f t="shared" si="4"/>
        <v>40</v>
      </c>
      <c r="Q20" s="213">
        <v>111</v>
      </c>
      <c r="R20" s="215">
        <v>117</v>
      </c>
      <c r="S20" s="214">
        <f t="shared" si="5"/>
        <v>105.40540540540539</v>
      </c>
      <c r="T20" s="215">
        <v>218</v>
      </c>
      <c r="U20" s="215">
        <v>96</v>
      </c>
      <c r="V20" s="214">
        <f t="shared" si="6"/>
        <v>44.036697247706428</v>
      </c>
      <c r="W20" s="213">
        <v>186</v>
      </c>
      <c r="X20" s="216">
        <v>71</v>
      </c>
      <c r="Y20" s="214">
        <f t="shared" si="7"/>
        <v>38.172043010752688</v>
      </c>
      <c r="Z20" s="213">
        <v>160</v>
      </c>
      <c r="AA20" s="217">
        <v>61</v>
      </c>
      <c r="AB20" s="218">
        <f t="shared" si="8"/>
        <v>38.125</v>
      </c>
      <c r="AC20" s="69"/>
    </row>
    <row r="21" spans="1:29" ht="20.25" customHeight="1" x14ac:dyDescent="0.25">
      <c r="A21" s="68" t="s">
        <v>55</v>
      </c>
      <c r="B21" s="211">
        <v>218</v>
      </c>
      <c r="C21" s="211">
        <v>210</v>
      </c>
      <c r="D21" s="212">
        <f t="shared" si="0"/>
        <v>96.330275229357795</v>
      </c>
      <c r="E21" s="213">
        <v>204</v>
      </c>
      <c r="F21" s="213">
        <v>199</v>
      </c>
      <c r="G21" s="214">
        <f t="shared" si="1"/>
        <v>97.549019607843135</v>
      </c>
      <c r="H21" s="215">
        <v>31</v>
      </c>
      <c r="I21" s="215">
        <v>37</v>
      </c>
      <c r="J21" s="214">
        <f t="shared" si="2"/>
        <v>119.35483870967742</v>
      </c>
      <c r="K21" s="213">
        <v>2</v>
      </c>
      <c r="L21" s="213">
        <v>10</v>
      </c>
      <c r="M21" s="214">
        <f t="shared" si="3"/>
        <v>500</v>
      </c>
      <c r="N21" s="215">
        <v>3</v>
      </c>
      <c r="O21" s="215">
        <v>1</v>
      </c>
      <c r="P21" s="214">
        <f t="shared" si="4"/>
        <v>33.333333333333329</v>
      </c>
      <c r="Q21" s="213">
        <v>147</v>
      </c>
      <c r="R21" s="215">
        <v>139</v>
      </c>
      <c r="S21" s="214">
        <f t="shared" si="5"/>
        <v>94.557823129251702</v>
      </c>
      <c r="T21" s="215">
        <v>132</v>
      </c>
      <c r="U21" s="215">
        <v>95</v>
      </c>
      <c r="V21" s="214">
        <f t="shared" si="6"/>
        <v>71.969696969696969</v>
      </c>
      <c r="W21" s="213">
        <v>124</v>
      </c>
      <c r="X21" s="216">
        <v>84</v>
      </c>
      <c r="Y21" s="214">
        <f t="shared" si="7"/>
        <v>67.741935483870961</v>
      </c>
      <c r="Z21" s="213">
        <v>90</v>
      </c>
      <c r="AA21" s="217">
        <v>64</v>
      </c>
      <c r="AB21" s="218">
        <f t="shared" si="8"/>
        <v>71.111111111111114</v>
      </c>
      <c r="AC21" s="69"/>
    </row>
    <row r="22" spans="1:29" ht="20.25" customHeight="1" x14ac:dyDescent="0.25">
      <c r="A22" s="68" t="s">
        <v>56</v>
      </c>
      <c r="B22" s="211">
        <v>4059</v>
      </c>
      <c r="C22" s="211">
        <v>3490</v>
      </c>
      <c r="D22" s="212">
        <f t="shared" si="0"/>
        <v>85.981768908598184</v>
      </c>
      <c r="E22" s="213">
        <v>2425</v>
      </c>
      <c r="F22" s="213">
        <v>2059</v>
      </c>
      <c r="G22" s="214">
        <f t="shared" si="1"/>
        <v>84.907216494845358</v>
      </c>
      <c r="H22" s="215">
        <v>465</v>
      </c>
      <c r="I22" s="215">
        <v>458</v>
      </c>
      <c r="J22" s="214">
        <f t="shared" si="2"/>
        <v>98.494623655913983</v>
      </c>
      <c r="K22" s="213">
        <v>51</v>
      </c>
      <c r="L22" s="213">
        <v>22</v>
      </c>
      <c r="M22" s="214">
        <f t="shared" si="3"/>
        <v>43.137254901960787</v>
      </c>
      <c r="N22" s="215">
        <v>7</v>
      </c>
      <c r="O22" s="215">
        <v>3</v>
      </c>
      <c r="P22" s="214">
        <f t="shared" si="4"/>
        <v>42.857142857142854</v>
      </c>
      <c r="Q22" s="213">
        <v>597</v>
      </c>
      <c r="R22" s="215">
        <v>1128</v>
      </c>
      <c r="S22" s="214">
        <f t="shared" si="5"/>
        <v>188.94472361809045</v>
      </c>
      <c r="T22" s="215">
        <v>3053</v>
      </c>
      <c r="U22" s="215">
        <v>2102</v>
      </c>
      <c r="V22" s="214">
        <f t="shared" si="6"/>
        <v>68.850311169341623</v>
      </c>
      <c r="W22" s="213">
        <v>1607</v>
      </c>
      <c r="X22" s="216">
        <v>774</v>
      </c>
      <c r="Y22" s="214">
        <f t="shared" si="7"/>
        <v>48.164281269446171</v>
      </c>
      <c r="Z22" s="213">
        <v>1368</v>
      </c>
      <c r="AA22" s="217">
        <v>637</v>
      </c>
      <c r="AB22" s="218">
        <f t="shared" si="8"/>
        <v>46.564327485380119</v>
      </c>
      <c r="AC22" s="69"/>
    </row>
    <row r="23" spans="1:29" ht="20.25" customHeight="1" x14ac:dyDescent="0.25">
      <c r="A23" s="68" t="s">
        <v>57</v>
      </c>
      <c r="B23" s="211">
        <v>2947</v>
      </c>
      <c r="C23" s="211">
        <v>2484</v>
      </c>
      <c r="D23" s="212">
        <f t="shared" si="0"/>
        <v>84.289107567017311</v>
      </c>
      <c r="E23" s="213">
        <v>1038</v>
      </c>
      <c r="F23" s="213">
        <v>787</v>
      </c>
      <c r="G23" s="214">
        <f t="shared" si="1"/>
        <v>75.818882466281309</v>
      </c>
      <c r="H23" s="215">
        <v>294</v>
      </c>
      <c r="I23" s="215">
        <v>203</v>
      </c>
      <c r="J23" s="214">
        <f t="shared" si="2"/>
        <v>69.047619047619051</v>
      </c>
      <c r="K23" s="213">
        <v>40</v>
      </c>
      <c r="L23" s="213">
        <v>27</v>
      </c>
      <c r="M23" s="214">
        <f t="shared" si="3"/>
        <v>67.5</v>
      </c>
      <c r="N23" s="215">
        <v>38</v>
      </c>
      <c r="O23" s="215">
        <v>16</v>
      </c>
      <c r="P23" s="214">
        <f t="shared" si="4"/>
        <v>42.105263157894733</v>
      </c>
      <c r="Q23" s="213">
        <v>486</v>
      </c>
      <c r="R23" s="215">
        <v>489</v>
      </c>
      <c r="S23" s="214">
        <f t="shared" si="5"/>
        <v>100.61728395061729</v>
      </c>
      <c r="T23" s="215">
        <v>2437</v>
      </c>
      <c r="U23" s="215">
        <v>1313</v>
      </c>
      <c r="V23" s="214">
        <f t="shared" si="6"/>
        <v>53.877718506360281</v>
      </c>
      <c r="W23" s="213">
        <v>674</v>
      </c>
      <c r="X23" s="216">
        <v>318</v>
      </c>
      <c r="Y23" s="214">
        <f t="shared" si="7"/>
        <v>47.181008902077153</v>
      </c>
      <c r="Z23" s="213">
        <v>518</v>
      </c>
      <c r="AA23" s="217">
        <v>264</v>
      </c>
      <c r="AB23" s="218">
        <f t="shared" si="8"/>
        <v>50.965250965250966</v>
      </c>
      <c r="AC23" s="69"/>
    </row>
    <row r="24" spans="1:29" ht="20.25" customHeight="1" x14ac:dyDescent="0.25">
      <c r="A24" s="68" t="s">
        <v>58</v>
      </c>
      <c r="B24" s="211">
        <v>1436</v>
      </c>
      <c r="C24" s="211">
        <v>1244</v>
      </c>
      <c r="D24" s="212">
        <f t="shared" si="0"/>
        <v>86.629526462395546</v>
      </c>
      <c r="E24" s="213">
        <v>1113</v>
      </c>
      <c r="F24" s="213">
        <v>922</v>
      </c>
      <c r="G24" s="214">
        <f t="shared" si="1"/>
        <v>82.839173405211142</v>
      </c>
      <c r="H24" s="215">
        <v>211</v>
      </c>
      <c r="I24" s="215">
        <v>185</v>
      </c>
      <c r="J24" s="214">
        <f t="shared" si="2"/>
        <v>87.677725118483409</v>
      </c>
      <c r="K24" s="213">
        <v>24</v>
      </c>
      <c r="L24" s="213">
        <v>19</v>
      </c>
      <c r="M24" s="214">
        <f t="shared" si="3"/>
        <v>79.166666666666657</v>
      </c>
      <c r="N24" s="215">
        <v>26</v>
      </c>
      <c r="O24" s="215">
        <v>7</v>
      </c>
      <c r="P24" s="214">
        <f t="shared" si="4"/>
        <v>26.923076923076923</v>
      </c>
      <c r="Q24" s="213">
        <v>439</v>
      </c>
      <c r="R24" s="215">
        <v>437</v>
      </c>
      <c r="S24" s="214">
        <f t="shared" si="5"/>
        <v>99.54441913439635</v>
      </c>
      <c r="T24" s="215">
        <v>960</v>
      </c>
      <c r="U24" s="215">
        <v>595</v>
      </c>
      <c r="V24" s="214">
        <f t="shared" si="6"/>
        <v>61.979166666666664</v>
      </c>
      <c r="W24" s="213">
        <v>716</v>
      </c>
      <c r="X24" s="216">
        <v>363</v>
      </c>
      <c r="Y24" s="214">
        <f t="shared" si="7"/>
        <v>50.698324022346362</v>
      </c>
      <c r="Z24" s="213">
        <v>510</v>
      </c>
      <c r="AA24" s="217">
        <v>240</v>
      </c>
      <c r="AB24" s="218">
        <f t="shared" si="8"/>
        <v>47.058823529411761</v>
      </c>
      <c r="AC24" s="69"/>
    </row>
    <row r="25" spans="1:29" ht="20.25" customHeight="1" x14ac:dyDescent="0.25">
      <c r="A25" s="68" t="s">
        <v>59</v>
      </c>
      <c r="B25" s="211">
        <v>1169</v>
      </c>
      <c r="C25" s="211">
        <v>1074</v>
      </c>
      <c r="D25" s="212">
        <f t="shared" si="0"/>
        <v>91.873396065012841</v>
      </c>
      <c r="E25" s="213">
        <v>614</v>
      </c>
      <c r="F25" s="213">
        <v>517</v>
      </c>
      <c r="G25" s="214">
        <f t="shared" si="1"/>
        <v>84.201954397394147</v>
      </c>
      <c r="H25" s="215">
        <v>165</v>
      </c>
      <c r="I25" s="215">
        <v>155</v>
      </c>
      <c r="J25" s="214">
        <f t="shared" si="2"/>
        <v>93.939393939393938</v>
      </c>
      <c r="K25" s="213">
        <v>23</v>
      </c>
      <c r="L25" s="213">
        <v>21</v>
      </c>
      <c r="M25" s="214">
        <f t="shared" si="3"/>
        <v>91.304347826086953</v>
      </c>
      <c r="N25" s="215">
        <v>20</v>
      </c>
      <c r="O25" s="215">
        <v>12</v>
      </c>
      <c r="P25" s="214">
        <f t="shared" si="4"/>
        <v>60</v>
      </c>
      <c r="Q25" s="213">
        <v>179</v>
      </c>
      <c r="R25" s="215">
        <v>197</v>
      </c>
      <c r="S25" s="214">
        <f t="shared" si="5"/>
        <v>110.05586592178771</v>
      </c>
      <c r="T25" s="215">
        <v>884</v>
      </c>
      <c r="U25" s="215">
        <v>745</v>
      </c>
      <c r="V25" s="214">
        <f t="shared" si="6"/>
        <v>84.276018099547514</v>
      </c>
      <c r="W25" s="213">
        <v>394</v>
      </c>
      <c r="X25" s="216">
        <v>207</v>
      </c>
      <c r="Y25" s="214">
        <f t="shared" si="7"/>
        <v>52.538071065989847</v>
      </c>
      <c r="Z25" s="213">
        <v>326</v>
      </c>
      <c r="AA25" s="217">
        <v>171</v>
      </c>
      <c r="AB25" s="218">
        <f t="shared" si="8"/>
        <v>52.45398773006135</v>
      </c>
      <c r="AC25" s="69"/>
    </row>
    <row r="26" spans="1:29" ht="20.25" customHeight="1" x14ac:dyDescent="0.25">
      <c r="A26" s="68" t="s">
        <v>60</v>
      </c>
      <c r="B26" s="211">
        <v>883</v>
      </c>
      <c r="C26" s="211">
        <v>734</v>
      </c>
      <c r="D26" s="212">
        <f t="shared" si="0"/>
        <v>83.125707814269532</v>
      </c>
      <c r="E26" s="213">
        <v>591</v>
      </c>
      <c r="F26" s="213">
        <v>469</v>
      </c>
      <c r="G26" s="214">
        <f t="shared" si="1"/>
        <v>79.357021996615913</v>
      </c>
      <c r="H26" s="215">
        <v>154</v>
      </c>
      <c r="I26" s="215">
        <v>106</v>
      </c>
      <c r="J26" s="214">
        <f t="shared" si="2"/>
        <v>68.831168831168839</v>
      </c>
      <c r="K26" s="213">
        <v>24</v>
      </c>
      <c r="L26" s="213">
        <v>28</v>
      </c>
      <c r="M26" s="214">
        <f t="shared" si="3"/>
        <v>116.66666666666667</v>
      </c>
      <c r="N26" s="215">
        <v>11</v>
      </c>
      <c r="O26" s="215">
        <v>1</v>
      </c>
      <c r="P26" s="214">
        <f t="shared" si="4"/>
        <v>9.0909090909090917</v>
      </c>
      <c r="Q26" s="213">
        <v>250</v>
      </c>
      <c r="R26" s="215">
        <v>296</v>
      </c>
      <c r="S26" s="214">
        <f t="shared" si="5"/>
        <v>118.39999999999999</v>
      </c>
      <c r="T26" s="215">
        <v>549</v>
      </c>
      <c r="U26" s="215">
        <v>421</v>
      </c>
      <c r="V26" s="214">
        <f t="shared" si="6"/>
        <v>76.684881602914388</v>
      </c>
      <c r="W26" s="213">
        <v>352</v>
      </c>
      <c r="X26" s="216">
        <v>188</v>
      </c>
      <c r="Y26" s="214">
        <f t="shared" si="7"/>
        <v>53.409090909090907</v>
      </c>
      <c r="Z26" s="213">
        <v>266</v>
      </c>
      <c r="AA26" s="217">
        <v>155</v>
      </c>
      <c r="AB26" s="218">
        <f t="shared" si="8"/>
        <v>58.270676691729328</v>
      </c>
      <c r="AC26" s="69"/>
    </row>
    <row r="27" spans="1:29" ht="20.25" customHeight="1" x14ac:dyDescent="0.25">
      <c r="A27" s="68" t="s">
        <v>61</v>
      </c>
      <c r="B27" s="211">
        <v>768</v>
      </c>
      <c r="C27" s="211">
        <v>699</v>
      </c>
      <c r="D27" s="212">
        <f t="shared" si="0"/>
        <v>91.015625</v>
      </c>
      <c r="E27" s="213">
        <v>612</v>
      </c>
      <c r="F27" s="213">
        <v>537</v>
      </c>
      <c r="G27" s="214">
        <f t="shared" si="1"/>
        <v>87.745098039215691</v>
      </c>
      <c r="H27" s="215">
        <v>109</v>
      </c>
      <c r="I27" s="215">
        <v>70</v>
      </c>
      <c r="J27" s="214">
        <f t="shared" si="2"/>
        <v>64.22018348623854</v>
      </c>
      <c r="K27" s="213">
        <v>22</v>
      </c>
      <c r="L27" s="213">
        <v>22</v>
      </c>
      <c r="M27" s="214">
        <f t="shared" si="3"/>
        <v>100</v>
      </c>
      <c r="N27" s="215">
        <v>15</v>
      </c>
      <c r="O27" s="215">
        <v>3</v>
      </c>
      <c r="P27" s="214">
        <f t="shared" si="4"/>
        <v>20</v>
      </c>
      <c r="Q27" s="213">
        <v>285</v>
      </c>
      <c r="R27" s="215">
        <v>297</v>
      </c>
      <c r="S27" s="214">
        <f t="shared" si="5"/>
        <v>104.21052631578947</v>
      </c>
      <c r="T27" s="215">
        <v>512</v>
      </c>
      <c r="U27" s="215">
        <v>364</v>
      </c>
      <c r="V27" s="214">
        <f t="shared" si="6"/>
        <v>71.09375</v>
      </c>
      <c r="W27" s="213">
        <v>380</v>
      </c>
      <c r="X27" s="216">
        <v>206</v>
      </c>
      <c r="Y27" s="214">
        <f t="shared" si="7"/>
        <v>54.210526315789473</v>
      </c>
      <c r="Z27" s="213">
        <v>307</v>
      </c>
      <c r="AA27" s="217">
        <v>163</v>
      </c>
      <c r="AB27" s="218">
        <f t="shared" si="8"/>
        <v>53.094462540716613</v>
      </c>
      <c r="AC27" s="69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D21" sqref="D21"/>
    </sheetView>
  </sheetViews>
  <sheetFormatPr defaultColWidth="8" defaultRowHeight="12.75" x14ac:dyDescent="0.2"/>
  <cols>
    <col min="1" max="1" width="61" style="3" customWidth="1"/>
    <col min="2" max="2" width="16.85546875" style="3" customWidth="1"/>
    <col min="3" max="3" width="21.5703125" style="18" customWidth="1"/>
    <col min="4" max="4" width="32.140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239" t="s">
        <v>69</v>
      </c>
      <c r="B1" s="239"/>
      <c r="C1" s="239"/>
      <c r="D1" s="239"/>
    </row>
    <row r="2" spans="1:6" ht="23.25" customHeight="1" x14ac:dyDescent="0.2">
      <c r="A2" s="239" t="s">
        <v>40</v>
      </c>
      <c r="B2" s="239"/>
      <c r="C2" s="239"/>
      <c r="D2" s="239"/>
    </row>
    <row r="3" spans="1:6" ht="23.25" customHeight="1" x14ac:dyDescent="0.2">
      <c r="A3" s="239" t="s">
        <v>107</v>
      </c>
      <c r="B3" s="239"/>
      <c r="C3" s="239"/>
      <c r="D3" s="239"/>
    </row>
    <row r="4" spans="1:6" ht="17.25" customHeight="1" x14ac:dyDescent="0.2">
      <c r="A4" s="267"/>
      <c r="B4" s="267"/>
      <c r="C4" s="267"/>
    </row>
    <row r="5" spans="1:6" s="4" customFormat="1" ht="21" customHeight="1" x14ac:dyDescent="0.25">
      <c r="A5" s="244" t="s">
        <v>0</v>
      </c>
      <c r="B5" s="244" t="s">
        <v>92</v>
      </c>
      <c r="C5" s="305" t="s">
        <v>94</v>
      </c>
      <c r="D5" s="306"/>
    </row>
    <row r="6" spans="1:6" s="4" customFormat="1" ht="27" customHeight="1" x14ac:dyDescent="0.25">
      <c r="A6" s="307"/>
      <c r="B6" s="245"/>
      <c r="C6" s="227" t="s">
        <v>95</v>
      </c>
      <c r="D6" s="227" t="s">
        <v>96</v>
      </c>
    </row>
    <row r="7" spans="1:6" s="9" customFormat="1" ht="15.75" customHeight="1" x14ac:dyDescent="0.25">
      <c r="A7" s="7" t="s">
        <v>4</v>
      </c>
      <c r="B7" s="7">
        <v>1</v>
      </c>
      <c r="C7" s="8">
        <v>2</v>
      </c>
      <c r="D7" s="8">
        <v>3</v>
      </c>
    </row>
    <row r="8" spans="1:6" s="9" customFormat="1" ht="28.5" customHeight="1" x14ac:dyDescent="0.25">
      <c r="A8" s="10" t="s">
        <v>70</v>
      </c>
      <c r="B8" s="236">
        <f>C8+D8</f>
        <v>50936</v>
      </c>
      <c r="C8" s="174">
        <v>27091</v>
      </c>
      <c r="D8" s="168">
        <v>23845</v>
      </c>
      <c r="E8" s="27"/>
      <c r="F8" s="25"/>
    </row>
    <row r="9" spans="1:6" s="4" customFormat="1" ht="28.5" customHeight="1" x14ac:dyDescent="0.25">
      <c r="A9" s="10" t="s">
        <v>75</v>
      </c>
      <c r="B9" s="236">
        <f t="shared" ref="B9:B13" si="0">C9+D9</f>
        <v>32127</v>
      </c>
      <c r="C9" s="168">
        <v>18003</v>
      </c>
      <c r="D9" s="168">
        <v>14124</v>
      </c>
      <c r="E9" s="25"/>
      <c r="F9" s="25"/>
    </row>
    <row r="10" spans="1:6" s="4" customFormat="1" ht="52.5" customHeight="1" x14ac:dyDescent="0.25">
      <c r="A10" s="14" t="s">
        <v>72</v>
      </c>
      <c r="B10" s="236">
        <f t="shared" si="0"/>
        <v>8710</v>
      </c>
      <c r="C10" s="168">
        <v>3846</v>
      </c>
      <c r="D10" s="168">
        <v>4864</v>
      </c>
      <c r="E10" s="25"/>
      <c r="F10" s="25"/>
    </row>
    <row r="11" spans="1:6" s="4" customFormat="1" ht="31.5" customHeight="1" x14ac:dyDescent="0.25">
      <c r="A11" s="15" t="s">
        <v>73</v>
      </c>
      <c r="B11" s="236">
        <f t="shared" si="0"/>
        <v>1723</v>
      </c>
      <c r="C11" s="168">
        <v>314</v>
      </c>
      <c r="D11" s="168">
        <v>1409</v>
      </c>
      <c r="E11" s="25"/>
      <c r="F11" s="25"/>
    </row>
    <row r="12" spans="1:6" s="4" customFormat="1" ht="45.75" customHeight="1" x14ac:dyDescent="0.25">
      <c r="A12" s="15" t="s">
        <v>34</v>
      </c>
      <c r="B12" s="236">
        <f t="shared" si="0"/>
        <v>774</v>
      </c>
      <c r="C12" s="168">
        <v>278</v>
      </c>
      <c r="D12" s="168">
        <v>496</v>
      </c>
      <c r="E12" s="25"/>
      <c r="F12" s="25"/>
    </row>
    <row r="13" spans="1:6" s="4" customFormat="1" ht="55.5" customHeight="1" x14ac:dyDescent="0.25">
      <c r="A13" s="15" t="s">
        <v>74</v>
      </c>
      <c r="B13" s="236">
        <f t="shared" si="0"/>
        <v>17784</v>
      </c>
      <c r="C13" s="168">
        <v>10007</v>
      </c>
      <c r="D13" s="168">
        <v>7777</v>
      </c>
      <c r="E13" s="25"/>
      <c r="F13" s="25"/>
    </row>
    <row r="14" spans="1:6" s="4" customFormat="1" ht="12.75" customHeight="1" x14ac:dyDescent="0.25">
      <c r="A14" s="246" t="s">
        <v>97</v>
      </c>
      <c r="B14" s="247"/>
      <c r="C14" s="247"/>
      <c r="D14" s="247"/>
      <c r="E14" s="25"/>
      <c r="F14" s="25"/>
    </row>
    <row r="15" spans="1:6" s="4" customFormat="1" ht="18" customHeight="1" x14ac:dyDescent="0.25">
      <c r="A15" s="248"/>
      <c r="B15" s="249"/>
      <c r="C15" s="249"/>
      <c r="D15" s="249"/>
      <c r="E15" s="25"/>
      <c r="F15" s="25"/>
    </row>
    <row r="16" spans="1:6" s="4" customFormat="1" ht="20.25" customHeight="1" x14ac:dyDescent="0.25">
      <c r="A16" s="244" t="s">
        <v>0</v>
      </c>
      <c r="B16" s="244" t="s">
        <v>92</v>
      </c>
      <c r="C16" s="305" t="s">
        <v>94</v>
      </c>
      <c r="D16" s="306"/>
      <c r="E16" s="25"/>
      <c r="F16" s="25"/>
    </row>
    <row r="17" spans="1:6" ht="27.75" customHeight="1" x14ac:dyDescent="0.3">
      <c r="A17" s="245"/>
      <c r="B17" s="245"/>
      <c r="C17" s="227" t="s">
        <v>95</v>
      </c>
      <c r="D17" s="227" t="s">
        <v>96</v>
      </c>
      <c r="E17" s="26"/>
      <c r="F17" s="26"/>
    </row>
    <row r="18" spans="1:6" ht="27.75" customHeight="1" x14ac:dyDescent="0.3">
      <c r="A18" s="10" t="s">
        <v>70</v>
      </c>
      <c r="B18" s="237">
        <f>C18+D18</f>
        <v>29156</v>
      </c>
      <c r="C18" s="175">
        <v>15838</v>
      </c>
      <c r="D18" s="176">
        <v>13318</v>
      </c>
      <c r="E18" s="26"/>
      <c r="F18" s="26"/>
    </row>
    <row r="19" spans="1:6" ht="25.5" customHeight="1" x14ac:dyDescent="0.3">
      <c r="A19" s="1" t="s">
        <v>75</v>
      </c>
      <c r="B19" s="237">
        <f t="shared" ref="B19:B20" si="1">C19+D19</f>
        <v>14118</v>
      </c>
      <c r="C19" s="175">
        <v>8582</v>
      </c>
      <c r="D19" s="176">
        <v>5536</v>
      </c>
      <c r="E19" s="26"/>
      <c r="F19" s="26"/>
    </row>
    <row r="20" spans="1:6" ht="27" customHeight="1" x14ac:dyDescent="0.3">
      <c r="A20" s="1" t="s">
        <v>76</v>
      </c>
      <c r="B20" s="237">
        <f t="shared" si="1"/>
        <v>12077</v>
      </c>
      <c r="C20" s="175">
        <v>7089</v>
      </c>
      <c r="D20" s="176">
        <v>4988</v>
      </c>
      <c r="E20" s="26"/>
      <c r="F20" s="26"/>
    </row>
    <row r="21" spans="1:6" ht="20.25" x14ac:dyDescent="0.3">
      <c r="C21" s="19"/>
      <c r="E21" s="26"/>
      <c r="F21" s="26"/>
    </row>
  </sheetData>
  <mergeCells count="11">
    <mergeCell ref="A14:D15"/>
    <mergeCell ref="A16:A17"/>
    <mergeCell ref="C16:D16"/>
    <mergeCell ref="B16:B17"/>
    <mergeCell ref="A1:D1"/>
    <mergeCell ref="A2:D2"/>
    <mergeCell ref="A4:C4"/>
    <mergeCell ref="A5:A6"/>
    <mergeCell ref="A3:D3"/>
    <mergeCell ref="C5:D5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H24" sqref="H24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7.5703125" style="72" customWidth="1"/>
    <col min="5" max="5" width="9.42578125" style="70" customWidth="1"/>
    <col min="6" max="6" width="9.42578125" style="71" customWidth="1"/>
    <col min="7" max="7" width="7.7109375" style="70" customWidth="1"/>
    <col min="8" max="8" width="8.85546875" style="71" customWidth="1"/>
    <col min="9" max="9" width="8.7109375" style="71" customWidth="1"/>
    <col min="10" max="10" width="6.85546875" style="70" customWidth="1"/>
    <col min="11" max="11" width="6.5703125" style="70" customWidth="1"/>
    <col min="12" max="12" width="6.42578125" style="71" customWidth="1"/>
    <col min="13" max="13" width="8.7109375" style="70" customWidth="1"/>
    <col min="14" max="14" width="8.5703125" style="70" customWidth="1"/>
    <col min="15" max="15" width="8.140625" style="71" customWidth="1"/>
    <col min="16" max="16" width="7.5703125" style="70" customWidth="1"/>
    <col min="17" max="17" width="9.28515625" style="70" customWidth="1"/>
    <col min="18" max="18" width="9.28515625" style="71" customWidth="1"/>
    <col min="19" max="19" width="7.28515625" style="70" customWidth="1"/>
    <col min="20" max="21" width="9.140625" style="70" customWidth="1"/>
    <col min="22" max="22" width="8" style="70" customWidth="1"/>
    <col min="23" max="23" width="9.140625" style="70" customWidth="1"/>
    <col min="24" max="24" width="9.140625" style="71" customWidth="1"/>
    <col min="25" max="25" width="8" style="70" customWidth="1"/>
    <col min="26" max="26" width="9" style="70" customWidth="1"/>
    <col min="27" max="27" width="9.28515625" style="71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8.425781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8.425781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8.425781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8.425781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8.425781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8.425781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8.425781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8.425781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8.425781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8.425781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8.425781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8.425781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8.425781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8.425781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8.425781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8.425781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8.425781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8.425781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8.425781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8.425781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8.425781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8.425781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8.425781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8.425781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8.425781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8.425781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8.425781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8.425781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8.425781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8.425781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8.425781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8.425781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8.425781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8.425781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8.425781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8.425781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8.425781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8.425781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8.425781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8.425781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8.425781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8.425781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8.425781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8.425781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8.425781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8.425781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8.425781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8.425781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8.425781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8.425781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8.425781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8.425781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8.425781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8.425781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8.425781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8.425781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8.425781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8.425781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8.425781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8.425781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8.425781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8.425781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8.425781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40.5" customHeight="1" x14ac:dyDescent="0.3">
      <c r="A2" s="133"/>
      <c r="B2" s="308" t="s">
        <v>85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76"/>
      <c r="P2" s="55"/>
      <c r="Q2" s="54"/>
      <c r="R2" s="77"/>
      <c r="S2" s="54"/>
      <c r="T2" s="54"/>
      <c r="U2" s="54"/>
      <c r="V2" s="54"/>
      <c r="W2" s="55"/>
      <c r="X2" s="76"/>
      <c r="Y2" s="55"/>
      <c r="AA2" s="59"/>
      <c r="AB2" s="160" t="s">
        <v>24</v>
      </c>
    </row>
    <row r="3" spans="1:28" s="58" customFormat="1" ht="11.45" customHeight="1" x14ac:dyDescent="0.25">
      <c r="E3" s="78"/>
      <c r="F3" s="79"/>
      <c r="G3" s="78"/>
      <c r="H3" s="79"/>
      <c r="I3" s="79"/>
      <c r="J3" s="78"/>
      <c r="K3" s="78"/>
      <c r="P3" s="60" t="s">
        <v>7</v>
      </c>
      <c r="Q3" s="78"/>
      <c r="R3" s="79"/>
      <c r="S3" s="78"/>
      <c r="T3" s="78"/>
      <c r="U3" s="78"/>
      <c r="V3" s="78"/>
      <c r="W3" s="78"/>
      <c r="X3" s="114"/>
      <c r="Y3" s="115"/>
      <c r="Z3" s="115"/>
      <c r="AA3" s="115"/>
      <c r="AB3" s="60" t="s">
        <v>7</v>
      </c>
    </row>
    <row r="4" spans="1:28" s="80" customFormat="1" ht="21.75" customHeight="1" x14ac:dyDescent="0.2">
      <c r="A4" s="271"/>
      <c r="B4" s="283" t="s">
        <v>8</v>
      </c>
      <c r="C4" s="284"/>
      <c r="D4" s="285"/>
      <c r="E4" s="283" t="s">
        <v>22</v>
      </c>
      <c r="F4" s="284"/>
      <c r="G4" s="285"/>
      <c r="H4" s="292" t="s">
        <v>37</v>
      </c>
      <c r="I4" s="292"/>
      <c r="J4" s="292"/>
      <c r="K4" s="283" t="s">
        <v>16</v>
      </c>
      <c r="L4" s="284"/>
      <c r="M4" s="285"/>
      <c r="N4" s="283" t="s">
        <v>23</v>
      </c>
      <c r="O4" s="284"/>
      <c r="P4" s="285"/>
      <c r="Q4" s="283" t="s">
        <v>11</v>
      </c>
      <c r="R4" s="284"/>
      <c r="S4" s="285"/>
      <c r="T4" s="283" t="s">
        <v>17</v>
      </c>
      <c r="U4" s="284"/>
      <c r="V4" s="285"/>
      <c r="W4" s="293" t="s">
        <v>19</v>
      </c>
      <c r="X4" s="294"/>
      <c r="Y4" s="295"/>
      <c r="Z4" s="283" t="s">
        <v>18</v>
      </c>
      <c r="AA4" s="284"/>
      <c r="AB4" s="285"/>
    </row>
    <row r="5" spans="1:28" s="81" customFormat="1" ht="18.75" customHeight="1" x14ac:dyDescent="0.2">
      <c r="A5" s="272"/>
      <c r="B5" s="286"/>
      <c r="C5" s="287"/>
      <c r="D5" s="288"/>
      <c r="E5" s="286"/>
      <c r="F5" s="287"/>
      <c r="G5" s="288"/>
      <c r="H5" s="292"/>
      <c r="I5" s="292"/>
      <c r="J5" s="292"/>
      <c r="K5" s="287"/>
      <c r="L5" s="287"/>
      <c r="M5" s="288"/>
      <c r="N5" s="286"/>
      <c r="O5" s="287"/>
      <c r="P5" s="288"/>
      <c r="Q5" s="286"/>
      <c r="R5" s="287"/>
      <c r="S5" s="288"/>
      <c r="T5" s="286"/>
      <c r="U5" s="287"/>
      <c r="V5" s="288"/>
      <c r="W5" s="296"/>
      <c r="X5" s="297"/>
      <c r="Y5" s="298"/>
      <c r="Z5" s="286"/>
      <c r="AA5" s="287"/>
      <c r="AB5" s="288"/>
    </row>
    <row r="6" spans="1:28" s="81" customFormat="1" ht="17.25" customHeight="1" x14ac:dyDescent="0.2">
      <c r="A6" s="272"/>
      <c r="B6" s="289"/>
      <c r="C6" s="290"/>
      <c r="D6" s="291"/>
      <c r="E6" s="289"/>
      <c r="F6" s="290"/>
      <c r="G6" s="291"/>
      <c r="H6" s="292"/>
      <c r="I6" s="292"/>
      <c r="J6" s="292"/>
      <c r="K6" s="290"/>
      <c r="L6" s="290"/>
      <c r="M6" s="291"/>
      <c r="N6" s="289"/>
      <c r="O6" s="290"/>
      <c r="P6" s="291"/>
      <c r="Q6" s="289"/>
      <c r="R6" s="290"/>
      <c r="S6" s="291"/>
      <c r="T6" s="289"/>
      <c r="U6" s="290"/>
      <c r="V6" s="291"/>
      <c r="W6" s="299"/>
      <c r="X6" s="300"/>
      <c r="Y6" s="301"/>
      <c r="Z6" s="289"/>
      <c r="AA6" s="290"/>
      <c r="AB6" s="291"/>
    </row>
    <row r="7" spans="1:28" s="61" customFormat="1" ht="24.75" customHeight="1" x14ac:dyDescent="0.2">
      <c r="A7" s="273"/>
      <c r="B7" s="82">
        <v>2020</v>
      </c>
      <c r="C7" s="82">
        <v>2021</v>
      </c>
      <c r="D7" s="83" t="s">
        <v>3</v>
      </c>
      <c r="E7" s="82">
        <v>2020</v>
      </c>
      <c r="F7" s="82">
        <v>2021</v>
      </c>
      <c r="G7" s="83" t="s">
        <v>3</v>
      </c>
      <c r="H7" s="82">
        <v>2020</v>
      </c>
      <c r="I7" s="82">
        <v>2021</v>
      </c>
      <c r="J7" s="83" t="s">
        <v>3</v>
      </c>
      <c r="K7" s="82">
        <v>2020</v>
      </c>
      <c r="L7" s="82">
        <v>2021</v>
      </c>
      <c r="M7" s="83" t="s">
        <v>3</v>
      </c>
      <c r="N7" s="82">
        <v>2020</v>
      </c>
      <c r="O7" s="82">
        <v>2021</v>
      </c>
      <c r="P7" s="83" t="s">
        <v>3</v>
      </c>
      <c r="Q7" s="82">
        <v>2020</v>
      </c>
      <c r="R7" s="82">
        <v>2021</v>
      </c>
      <c r="S7" s="83" t="s">
        <v>3</v>
      </c>
      <c r="T7" s="82">
        <v>2020</v>
      </c>
      <c r="U7" s="82">
        <v>2021</v>
      </c>
      <c r="V7" s="83" t="s">
        <v>3</v>
      </c>
      <c r="W7" s="82">
        <v>2020</v>
      </c>
      <c r="X7" s="82">
        <v>2021</v>
      </c>
      <c r="Y7" s="83" t="s">
        <v>3</v>
      </c>
      <c r="Z7" s="82">
        <v>2020</v>
      </c>
      <c r="AA7" s="82">
        <v>2021</v>
      </c>
      <c r="AB7" s="83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3.75" customHeight="1" x14ac:dyDescent="0.25">
      <c r="A9" s="66" t="s">
        <v>42</v>
      </c>
      <c r="B9" s="205">
        <f>SUM(B10:B28)</f>
        <v>25004</v>
      </c>
      <c r="C9" s="205">
        <f>SUM(C10:C28)</f>
        <v>24627</v>
      </c>
      <c r="D9" s="206">
        <f>C9/B9*100</f>
        <v>98.492241241401373</v>
      </c>
      <c r="E9" s="209">
        <f>SUM(E10:E28)</f>
        <v>15728</v>
      </c>
      <c r="F9" s="209">
        <f>SUM(F10:F28)</f>
        <v>15792</v>
      </c>
      <c r="G9" s="222">
        <f>F9/E9*100</f>
        <v>100.40691759918616</v>
      </c>
      <c r="H9" s="209">
        <f>SUM(H10:H28)</f>
        <v>2588</v>
      </c>
      <c r="I9" s="209">
        <f>SUM(I10:I28)</f>
        <v>2394</v>
      </c>
      <c r="J9" s="222">
        <f>I9/H9*100</f>
        <v>92.503863987635242</v>
      </c>
      <c r="K9" s="209">
        <f>SUM(K10:K28)</f>
        <v>324</v>
      </c>
      <c r="L9" s="209">
        <f>SUM(L10:L28)</f>
        <v>258</v>
      </c>
      <c r="M9" s="222">
        <f>L9/K9*100</f>
        <v>79.629629629629633</v>
      </c>
      <c r="N9" s="209">
        <f>SUM(N10:N28)</f>
        <v>373</v>
      </c>
      <c r="O9" s="209">
        <f>SUM(O10:O28)</f>
        <v>212</v>
      </c>
      <c r="P9" s="222">
        <f>O9/N9*100</f>
        <v>56.836461126005368</v>
      </c>
      <c r="Q9" s="209">
        <f>SUM(Q10:Q28)</f>
        <v>5929</v>
      </c>
      <c r="R9" s="209">
        <f>SUM(R10:R28)</f>
        <v>6631</v>
      </c>
      <c r="S9" s="222">
        <f>R9/Q9*100</f>
        <v>111.84010794400405</v>
      </c>
      <c r="T9" s="209">
        <f>SUM(T10:T28)</f>
        <v>20324</v>
      </c>
      <c r="U9" s="209">
        <f>SUM(U10:U28)</f>
        <v>17717</v>
      </c>
      <c r="V9" s="222">
        <f>U9/T9*100</f>
        <v>87.17280062979728</v>
      </c>
      <c r="W9" s="209">
        <f>SUM(W10:W28)</f>
        <v>12082</v>
      </c>
      <c r="X9" s="209">
        <f>SUM(X10:X28)</f>
        <v>9566</v>
      </c>
      <c r="Y9" s="222">
        <f>X9/W9*100</f>
        <v>79.175633173315674</v>
      </c>
      <c r="Z9" s="209">
        <f>SUM(Z10:Z28)</f>
        <v>9570</v>
      </c>
      <c r="AA9" s="209">
        <f>SUM(AA10:AA28)</f>
        <v>7786</v>
      </c>
      <c r="AB9" s="223">
        <f>AA9/Z9*100</f>
        <v>81.358411703239284</v>
      </c>
    </row>
    <row r="10" spans="1:28" ht="20.25" customHeight="1" x14ac:dyDescent="0.25">
      <c r="A10" s="167" t="s">
        <v>43</v>
      </c>
      <c r="B10" s="211">
        <v>690</v>
      </c>
      <c r="C10" s="211">
        <v>611</v>
      </c>
      <c r="D10" s="212">
        <f t="shared" ref="D10:D28" si="0">C10/B10*100</f>
        <v>88.550724637681157</v>
      </c>
      <c r="E10" s="217">
        <v>627</v>
      </c>
      <c r="F10" s="217">
        <v>561</v>
      </c>
      <c r="G10" s="224">
        <f t="shared" ref="G10:G28" si="1">F10/E10*100</f>
        <v>89.473684210526315</v>
      </c>
      <c r="H10" s="225">
        <v>61</v>
      </c>
      <c r="I10" s="225">
        <v>53</v>
      </c>
      <c r="J10" s="224">
        <f t="shared" ref="J10:J28" si="2">I10/H10*100</f>
        <v>86.885245901639337</v>
      </c>
      <c r="K10" s="217">
        <v>9</v>
      </c>
      <c r="L10" s="217">
        <v>2</v>
      </c>
      <c r="M10" s="224">
        <f t="shared" ref="M10:M28" si="3">L10/K10*100</f>
        <v>22.222222222222221</v>
      </c>
      <c r="N10" s="225">
        <v>5</v>
      </c>
      <c r="O10" s="225">
        <v>0</v>
      </c>
      <c r="P10" s="224">
        <f t="shared" ref="P10:P28" si="4">O10/N10*100</f>
        <v>0</v>
      </c>
      <c r="Q10" s="225">
        <v>286</v>
      </c>
      <c r="R10" s="225">
        <v>204</v>
      </c>
      <c r="S10" s="224">
        <f t="shared" ref="S10:S28" si="5">R10/Q10*100</f>
        <v>71.328671328671334</v>
      </c>
      <c r="T10" s="225">
        <v>535</v>
      </c>
      <c r="U10" s="225">
        <v>394</v>
      </c>
      <c r="V10" s="224">
        <f t="shared" ref="V10:V28" si="6">U10/T10*100</f>
        <v>73.644859813084111</v>
      </c>
      <c r="W10" s="217">
        <v>485</v>
      </c>
      <c r="X10" s="217">
        <v>344</v>
      </c>
      <c r="Y10" s="224">
        <f t="shared" ref="Y10:Y28" si="7">X10/W10*100</f>
        <v>70.927835051546396</v>
      </c>
      <c r="Z10" s="217">
        <v>442</v>
      </c>
      <c r="AA10" s="217">
        <v>317</v>
      </c>
      <c r="AB10" s="226">
        <f t="shared" ref="AB10:AB28" si="8">AA10/Z10*100</f>
        <v>71.719457013574655</v>
      </c>
    </row>
    <row r="11" spans="1:28" ht="20.25" customHeight="1" x14ac:dyDescent="0.25">
      <c r="A11" s="167" t="s">
        <v>44</v>
      </c>
      <c r="B11" s="211">
        <v>575</v>
      </c>
      <c r="C11" s="211">
        <v>676</v>
      </c>
      <c r="D11" s="212">
        <f t="shared" si="0"/>
        <v>117.56521739130434</v>
      </c>
      <c r="E11" s="217">
        <v>436</v>
      </c>
      <c r="F11" s="217">
        <v>540</v>
      </c>
      <c r="G11" s="224">
        <f t="shared" si="1"/>
        <v>123.8532110091743</v>
      </c>
      <c r="H11" s="225">
        <v>84</v>
      </c>
      <c r="I11" s="225">
        <v>78</v>
      </c>
      <c r="J11" s="224">
        <f t="shared" si="2"/>
        <v>92.857142857142861</v>
      </c>
      <c r="K11" s="217">
        <v>2</v>
      </c>
      <c r="L11" s="217">
        <v>0</v>
      </c>
      <c r="M11" s="224">
        <f t="shared" si="3"/>
        <v>0</v>
      </c>
      <c r="N11" s="225">
        <v>11</v>
      </c>
      <c r="O11" s="225">
        <v>7</v>
      </c>
      <c r="P11" s="224">
        <f t="shared" si="4"/>
        <v>63.636363636363633</v>
      </c>
      <c r="Q11" s="225">
        <v>140</v>
      </c>
      <c r="R11" s="225">
        <v>195</v>
      </c>
      <c r="S11" s="224">
        <f t="shared" si="5"/>
        <v>139.28571428571428</v>
      </c>
      <c r="T11" s="225">
        <v>432</v>
      </c>
      <c r="U11" s="225">
        <v>468</v>
      </c>
      <c r="V11" s="224">
        <f t="shared" si="6"/>
        <v>108.33333333333333</v>
      </c>
      <c r="W11" s="217">
        <v>314</v>
      </c>
      <c r="X11" s="217">
        <v>357</v>
      </c>
      <c r="Y11" s="224">
        <f t="shared" si="7"/>
        <v>113.69426751592357</v>
      </c>
      <c r="Z11" s="217">
        <v>261</v>
      </c>
      <c r="AA11" s="217">
        <v>319</v>
      </c>
      <c r="AB11" s="226">
        <f t="shared" si="8"/>
        <v>122.22222222222223</v>
      </c>
    </row>
    <row r="12" spans="1:28" ht="20.25" customHeight="1" x14ac:dyDescent="0.25">
      <c r="A12" s="167" t="s">
        <v>45</v>
      </c>
      <c r="B12" s="211">
        <v>410</v>
      </c>
      <c r="C12" s="211">
        <v>437</v>
      </c>
      <c r="D12" s="212">
        <f t="shared" si="0"/>
        <v>106.58536585365854</v>
      </c>
      <c r="E12" s="217">
        <v>376</v>
      </c>
      <c r="F12" s="217">
        <v>402</v>
      </c>
      <c r="G12" s="224">
        <f t="shared" si="1"/>
        <v>106.91489361702126</v>
      </c>
      <c r="H12" s="225">
        <v>45</v>
      </c>
      <c r="I12" s="225">
        <v>37</v>
      </c>
      <c r="J12" s="224">
        <f t="shared" si="2"/>
        <v>82.222222222222214</v>
      </c>
      <c r="K12" s="217">
        <v>0</v>
      </c>
      <c r="L12" s="217">
        <v>1</v>
      </c>
      <c r="M12" s="224">
        <v>0</v>
      </c>
      <c r="N12" s="225">
        <v>0</v>
      </c>
      <c r="O12" s="225">
        <v>0</v>
      </c>
      <c r="P12" s="224">
        <v>0</v>
      </c>
      <c r="Q12" s="225">
        <v>81</v>
      </c>
      <c r="R12" s="225">
        <v>119</v>
      </c>
      <c r="S12" s="224">
        <f t="shared" si="5"/>
        <v>146.9135802469136</v>
      </c>
      <c r="T12" s="225">
        <v>310</v>
      </c>
      <c r="U12" s="225">
        <v>294</v>
      </c>
      <c r="V12" s="224">
        <f t="shared" si="6"/>
        <v>94.838709677419359</v>
      </c>
      <c r="W12" s="217">
        <v>276</v>
      </c>
      <c r="X12" s="217">
        <v>260</v>
      </c>
      <c r="Y12" s="224">
        <f t="shared" si="7"/>
        <v>94.20289855072464</v>
      </c>
      <c r="Z12" s="217">
        <v>212</v>
      </c>
      <c r="AA12" s="217">
        <v>201</v>
      </c>
      <c r="AB12" s="226">
        <f t="shared" si="8"/>
        <v>94.811320754716974</v>
      </c>
    </row>
    <row r="13" spans="1:28" ht="20.25" customHeight="1" x14ac:dyDescent="0.25">
      <c r="A13" s="167" t="s">
        <v>46</v>
      </c>
      <c r="B13" s="211">
        <v>701</v>
      </c>
      <c r="C13" s="211">
        <v>655</v>
      </c>
      <c r="D13" s="212">
        <f t="shared" si="0"/>
        <v>93.437945791726108</v>
      </c>
      <c r="E13" s="217">
        <v>585</v>
      </c>
      <c r="F13" s="217">
        <v>543</v>
      </c>
      <c r="G13" s="224">
        <f t="shared" si="1"/>
        <v>92.820512820512818</v>
      </c>
      <c r="H13" s="225">
        <v>79</v>
      </c>
      <c r="I13" s="225">
        <v>84</v>
      </c>
      <c r="J13" s="224">
        <f t="shared" si="2"/>
        <v>106.32911392405062</v>
      </c>
      <c r="K13" s="217">
        <v>4</v>
      </c>
      <c r="L13" s="217">
        <v>11</v>
      </c>
      <c r="M13" s="224">
        <f t="shared" si="3"/>
        <v>275</v>
      </c>
      <c r="N13" s="225">
        <v>14</v>
      </c>
      <c r="O13" s="225">
        <v>10</v>
      </c>
      <c r="P13" s="224">
        <f t="shared" si="4"/>
        <v>71.428571428571431</v>
      </c>
      <c r="Q13" s="225">
        <v>355</v>
      </c>
      <c r="R13" s="225">
        <v>210</v>
      </c>
      <c r="S13" s="224">
        <f t="shared" si="5"/>
        <v>59.154929577464785</v>
      </c>
      <c r="T13" s="225">
        <v>529</v>
      </c>
      <c r="U13" s="225">
        <v>355</v>
      </c>
      <c r="V13" s="224">
        <f t="shared" si="6"/>
        <v>67.107750472589785</v>
      </c>
      <c r="W13" s="217">
        <v>431</v>
      </c>
      <c r="X13" s="217">
        <v>346</v>
      </c>
      <c r="Y13" s="224">
        <f t="shared" si="7"/>
        <v>80.278422273781899</v>
      </c>
      <c r="Z13" s="217">
        <v>358</v>
      </c>
      <c r="AA13" s="217">
        <v>297</v>
      </c>
      <c r="AB13" s="226">
        <f t="shared" si="8"/>
        <v>82.960893854748605</v>
      </c>
    </row>
    <row r="14" spans="1:28" ht="20.25" customHeight="1" x14ac:dyDescent="0.25">
      <c r="A14" s="167" t="s">
        <v>47</v>
      </c>
      <c r="B14" s="211">
        <v>490</v>
      </c>
      <c r="C14" s="211">
        <v>527</v>
      </c>
      <c r="D14" s="212">
        <f t="shared" si="0"/>
        <v>107.55102040816327</v>
      </c>
      <c r="E14" s="217">
        <v>385</v>
      </c>
      <c r="F14" s="217">
        <v>427</v>
      </c>
      <c r="G14" s="224">
        <f t="shared" si="1"/>
        <v>110.90909090909091</v>
      </c>
      <c r="H14" s="225">
        <v>87</v>
      </c>
      <c r="I14" s="225">
        <v>94</v>
      </c>
      <c r="J14" s="224">
        <f t="shared" si="2"/>
        <v>108.04597701149426</v>
      </c>
      <c r="K14" s="217">
        <v>2</v>
      </c>
      <c r="L14" s="217">
        <v>17</v>
      </c>
      <c r="M14" s="224">
        <f t="shared" si="3"/>
        <v>850</v>
      </c>
      <c r="N14" s="225">
        <v>21</v>
      </c>
      <c r="O14" s="225">
        <v>34</v>
      </c>
      <c r="P14" s="224">
        <f t="shared" si="4"/>
        <v>161.9047619047619</v>
      </c>
      <c r="Q14" s="225">
        <v>214</v>
      </c>
      <c r="R14" s="225">
        <v>259</v>
      </c>
      <c r="S14" s="224">
        <f t="shared" si="5"/>
        <v>121.02803738317758</v>
      </c>
      <c r="T14" s="225">
        <v>335</v>
      </c>
      <c r="U14" s="225">
        <v>332</v>
      </c>
      <c r="V14" s="224">
        <f t="shared" si="6"/>
        <v>99.104477611940297</v>
      </c>
      <c r="W14" s="217">
        <v>265</v>
      </c>
      <c r="X14" s="217">
        <v>252</v>
      </c>
      <c r="Y14" s="224">
        <f t="shared" si="7"/>
        <v>95.094339622641513</v>
      </c>
      <c r="Z14" s="217">
        <v>235</v>
      </c>
      <c r="AA14" s="217">
        <v>224</v>
      </c>
      <c r="AB14" s="226">
        <f t="shared" si="8"/>
        <v>95.319148936170222</v>
      </c>
    </row>
    <row r="15" spans="1:28" ht="20.25" customHeight="1" x14ac:dyDescent="0.25">
      <c r="A15" s="167" t="s">
        <v>48</v>
      </c>
      <c r="B15" s="211">
        <v>1863</v>
      </c>
      <c r="C15" s="211">
        <v>1912</v>
      </c>
      <c r="D15" s="212">
        <f t="shared" si="0"/>
        <v>102.63016639828233</v>
      </c>
      <c r="E15" s="217">
        <v>1162</v>
      </c>
      <c r="F15" s="217">
        <v>1246</v>
      </c>
      <c r="G15" s="224">
        <f t="shared" si="1"/>
        <v>107.22891566265061</v>
      </c>
      <c r="H15" s="225">
        <v>144</v>
      </c>
      <c r="I15" s="225">
        <v>172</v>
      </c>
      <c r="J15" s="224">
        <f t="shared" si="2"/>
        <v>119.44444444444444</v>
      </c>
      <c r="K15" s="217">
        <v>37</v>
      </c>
      <c r="L15" s="217">
        <v>8</v>
      </c>
      <c r="M15" s="224">
        <f t="shared" si="3"/>
        <v>21.621621621621621</v>
      </c>
      <c r="N15" s="225">
        <v>25</v>
      </c>
      <c r="O15" s="225">
        <v>13</v>
      </c>
      <c r="P15" s="224">
        <f t="shared" si="4"/>
        <v>52</v>
      </c>
      <c r="Q15" s="225">
        <v>272</v>
      </c>
      <c r="R15" s="225">
        <v>484</v>
      </c>
      <c r="S15" s="224">
        <f t="shared" si="5"/>
        <v>177.94117647058823</v>
      </c>
      <c r="T15" s="225">
        <v>1623</v>
      </c>
      <c r="U15" s="225">
        <v>1404</v>
      </c>
      <c r="V15" s="224">
        <f t="shared" si="6"/>
        <v>86.506469500924212</v>
      </c>
      <c r="W15" s="217">
        <v>924</v>
      </c>
      <c r="X15" s="217">
        <v>750</v>
      </c>
      <c r="Y15" s="224">
        <f t="shared" si="7"/>
        <v>81.168831168831161</v>
      </c>
      <c r="Z15" s="217">
        <v>612</v>
      </c>
      <c r="AA15" s="217">
        <v>553</v>
      </c>
      <c r="AB15" s="226">
        <f t="shared" si="8"/>
        <v>90.359477124183002</v>
      </c>
    </row>
    <row r="16" spans="1:28" ht="20.25" customHeight="1" x14ac:dyDescent="0.25">
      <c r="A16" s="167" t="s">
        <v>49</v>
      </c>
      <c r="B16" s="211">
        <v>517</v>
      </c>
      <c r="C16" s="211">
        <v>402</v>
      </c>
      <c r="D16" s="212">
        <f t="shared" si="0"/>
        <v>77.756286266924562</v>
      </c>
      <c r="E16" s="217">
        <v>457</v>
      </c>
      <c r="F16" s="217">
        <v>379</v>
      </c>
      <c r="G16" s="224">
        <f t="shared" si="1"/>
        <v>82.932166301969374</v>
      </c>
      <c r="H16" s="225">
        <v>60</v>
      </c>
      <c r="I16" s="225">
        <v>31</v>
      </c>
      <c r="J16" s="224">
        <f t="shared" si="2"/>
        <v>51.666666666666671</v>
      </c>
      <c r="K16" s="217">
        <v>3</v>
      </c>
      <c r="L16" s="217">
        <v>1</v>
      </c>
      <c r="M16" s="224">
        <f t="shared" si="3"/>
        <v>33.333333333333329</v>
      </c>
      <c r="N16" s="225">
        <v>11</v>
      </c>
      <c r="O16" s="225">
        <v>10</v>
      </c>
      <c r="P16" s="224">
        <f t="shared" si="4"/>
        <v>90.909090909090907</v>
      </c>
      <c r="Q16" s="225">
        <v>48</v>
      </c>
      <c r="R16" s="225">
        <v>40</v>
      </c>
      <c r="S16" s="224">
        <f t="shared" si="5"/>
        <v>83.333333333333343</v>
      </c>
      <c r="T16" s="225">
        <v>407</v>
      </c>
      <c r="U16" s="225">
        <v>236</v>
      </c>
      <c r="V16" s="224">
        <f t="shared" si="6"/>
        <v>57.985257985257988</v>
      </c>
      <c r="W16" s="217">
        <v>350</v>
      </c>
      <c r="X16" s="217">
        <v>235</v>
      </c>
      <c r="Y16" s="224">
        <f t="shared" si="7"/>
        <v>67.142857142857139</v>
      </c>
      <c r="Z16" s="217">
        <v>312</v>
      </c>
      <c r="AA16" s="217">
        <v>204</v>
      </c>
      <c r="AB16" s="226">
        <f t="shared" si="8"/>
        <v>65.384615384615387</v>
      </c>
    </row>
    <row r="17" spans="1:28" ht="20.25" customHeight="1" x14ac:dyDescent="0.25">
      <c r="A17" s="167" t="s">
        <v>50</v>
      </c>
      <c r="B17" s="211">
        <v>489</v>
      </c>
      <c r="C17" s="211">
        <v>467</v>
      </c>
      <c r="D17" s="212">
        <f t="shared" si="0"/>
        <v>95.501022494887522</v>
      </c>
      <c r="E17" s="217">
        <v>405</v>
      </c>
      <c r="F17" s="217">
        <v>386</v>
      </c>
      <c r="G17" s="224">
        <f t="shared" si="1"/>
        <v>95.308641975308632</v>
      </c>
      <c r="H17" s="225">
        <v>82</v>
      </c>
      <c r="I17" s="225">
        <v>50</v>
      </c>
      <c r="J17" s="224">
        <f t="shared" si="2"/>
        <v>60.975609756097562</v>
      </c>
      <c r="K17" s="217">
        <v>5</v>
      </c>
      <c r="L17" s="217">
        <v>1</v>
      </c>
      <c r="M17" s="224">
        <f t="shared" si="3"/>
        <v>20</v>
      </c>
      <c r="N17" s="225">
        <v>11</v>
      </c>
      <c r="O17" s="225">
        <v>9</v>
      </c>
      <c r="P17" s="224">
        <f t="shared" si="4"/>
        <v>81.818181818181827</v>
      </c>
      <c r="Q17" s="225">
        <v>212</v>
      </c>
      <c r="R17" s="225">
        <v>209</v>
      </c>
      <c r="S17" s="224">
        <f t="shared" si="5"/>
        <v>98.584905660377359</v>
      </c>
      <c r="T17" s="225">
        <v>352</v>
      </c>
      <c r="U17" s="225">
        <v>333</v>
      </c>
      <c r="V17" s="224">
        <f t="shared" si="6"/>
        <v>94.602272727272734</v>
      </c>
      <c r="W17" s="217">
        <v>283</v>
      </c>
      <c r="X17" s="217">
        <v>252</v>
      </c>
      <c r="Y17" s="224">
        <f t="shared" si="7"/>
        <v>89.045936395759711</v>
      </c>
      <c r="Z17" s="217">
        <v>247</v>
      </c>
      <c r="AA17" s="217">
        <v>232</v>
      </c>
      <c r="AB17" s="226">
        <f t="shared" si="8"/>
        <v>93.927125506072869</v>
      </c>
    </row>
    <row r="18" spans="1:28" ht="20.25" customHeight="1" x14ac:dyDescent="0.25">
      <c r="A18" s="167" t="s">
        <v>51</v>
      </c>
      <c r="B18" s="211">
        <v>1087</v>
      </c>
      <c r="C18" s="211">
        <v>1110</v>
      </c>
      <c r="D18" s="212">
        <f t="shared" si="0"/>
        <v>102.11591536338547</v>
      </c>
      <c r="E18" s="217">
        <v>402</v>
      </c>
      <c r="F18" s="217">
        <v>442</v>
      </c>
      <c r="G18" s="224">
        <f t="shared" si="1"/>
        <v>109.95024875621891</v>
      </c>
      <c r="H18" s="225">
        <v>78</v>
      </c>
      <c r="I18" s="225">
        <v>61</v>
      </c>
      <c r="J18" s="224">
        <f t="shared" si="2"/>
        <v>78.205128205128204</v>
      </c>
      <c r="K18" s="217">
        <v>1</v>
      </c>
      <c r="L18" s="217">
        <v>10</v>
      </c>
      <c r="M18" s="224">
        <f t="shared" si="3"/>
        <v>1000</v>
      </c>
      <c r="N18" s="225">
        <v>8</v>
      </c>
      <c r="O18" s="225">
        <v>15</v>
      </c>
      <c r="P18" s="224">
        <f t="shared" si="4"/>
        <v>187.5</v>
      </c>
      <c r="Q18" s="225">
        <v>174</v>
      </c>
      <c r="R18" s="225">
        <v>240</v>
      </c>
      <c r="S18" s="224">
        <f t="shared" si="5"/>
        <v>137.93103448275863</v>
      </c>
      <c r="T18" s="225">
        <v>991</v>
      </c>
      <c r="U18" s="225">
        <v>955</v>
      </c>
      <c r="V18" s="224">
        <f t="shared" si="6"/>
        <v>96.367305751765898</v>
      </c>
      <c r="W18" s="217">
        <v>306</v>
      </c>
      <c r="X18" s="217">
        <v>287</v>
      </c>
      <c r="Y18" s="224">
        <f t="shared" si="7"/>
        <v>93.790849673202615</v>
      </c>
      <c r="Z18" s="217">
        <v>250</v>
      </c>
      <c r="AA18" s="217">
        <v>220</v>
      </c>
      <c r="AB18" s="226">
        <f t="shared" si="8"/>
        <v>88</v>
      </c>
    </row>
    <row r="19" spans="1:28" ht="20.25" customHeight="1" x14ac:dyDescent="0.25">
      <c r="A19" s="167" t="s">
        <v>52</v>
      </c>
      <c r="B19" s="211">
        <v>257</v>
      </c>
      <c r="C19" s="211">
        <v>352</v>
      </c>
      <c r="D19" s="212">
        <f t="shared" si="0"/>
        <v>136.96498054474708</v>
      </c>
      <c r="E19" s="217">
        <v>216</v>
      </c>
      <c r="F19" s="217">
        <v>305</v>
      </c>
      <c r="G19" s="224">
        <f t="shared" si="1"/>
        <v>141.2037037037037</v>
      </c>
      <c r="H19" s="225">
        <v>41</v>
      </c>
      <c r="I19" s="225">
        <v>40</v>
      </c>
      <c r="J19" s="224">
        <f t="shared" si="2"/>
        <v>97.560975609756099</v>
      </c>
      <c r="K19" s="217">
        <v>7</v>
      </c>
      <c r="L19" s="217">
        <v>3</v>
      </c>
      <c r="M19" s="224">
        <f t="shared" si="3"/>
        <v>42.857142857142854</v>
      </c>
      <c r="N19" s="225">
        <v>27</v>
      </c>
      <c r="O19" s="225">
        <v>1</v>
      </c>
      <c r="P19" s="224">
        <f t="shared" si="4"/>
        <v>3.7037037037037033</v>
      </c>
      <c r="Q19" s="225">
        <v>110</v>
      </c>
      <c r="R19" s="225">
        <v>167</v>
      </c>
      <c r="S19" s="224">
        <f t="shared" si="5"/>
        <v>151.81818181818181</v>
      </c>
      <c r="T19" s="225">
        <v>189</v>
      </c>
      <c r="U19" s="225">
        <v>239</v>
      </c>
      <c r="V19" s="224">
        <f t="shared" si="6"/>
        <v>126.45502645502647</v>
      </c>
      <c r="W19" s="217">
        <v>159</v>
      </c>
      <c r="X19" s="217">
        <v>193</v>
      </c>
      <c r="Y19" s="224">
        <f t="shared" si="7"/>
        <v>121.38364779874213</v>
      </c>
      <c r="Z19" s="217">
        <v>127</v>
      </c>
      <c r="AA19" s="217">
        <v>146</v>
      </c>
      <c r="AB19" s="226">
        <f t="shared" si="8"/>
        <v>114.96062992125984</v>
      </c>
    </row>
    <row r="20" spans="1:28" ht="20.25" customHeight="1" x14ac:dyDescent="0.25">
      <c r="A20" s="167" t="s">
        <v>53</v>
      </c>
      <c r="B20" s="211">
        <v>840</v>
      </c>
      <c r="C20" s="211">
        <v>735</v>
      </c>
      <c r="D20" s="212">
        <f t="shared" si="0"/>
        <v>87.5</v>
      </c>
      <c r="E20" s="217">
        <v>393</v>
      </c>
      <c r="F20" s="217">
        <v>335</v>
      </c>
      <c r="G20" s="224">
        <f t="shared" si="1"/>
        <v>85.241730279898221</v>
      </c>
      <c r="H20" s="225">
        <v>128</v>
      </c>
      <c r="I20" s="225">
        <v>88</v>
      </c>
      <c r="J20" s="224">
        <f t="shared" si="2"/>
        <v>68.75</v>
      </c>
      <c r="K20" s="217">
        <v>25</v>
      </c>
      <c r="L20" s="217">
        <v>25</v>
      </c>
      <c r="M20" s="224">
        <f t="shared" si="3"/>
        <v>100</v>
      </c>
      <c r="N20" s="225">
        <v>39</v>
      </c>
      <c r="O20" s="225">
        <v>19</v>
      </c>
      <c r="P20" s="224">
        <f t="shared" si="4"/>
        <v>48.717948717948715</v>
      </c>
      <c r="Q20" s="225">
        <v>132</v>
      </c>
      <c r="R20" s="225">
        <v>202</v>
      </c>
      <c r="S20" s="224">
        <f t="shared" si="5"/>
        <v>153.03030303030303</v>
      </c>
      <c r="T20" s="225">
        <v>646</v>
      </c>
      <c r="U20" s="225">
        <v>435</v>
      </c>
      <c r="V20" s="224">
        <f t="shared" si="6"/>
        <v>67.337461300309599</v>
      </c>
      <c r="W20" s="217">
        <v>281</v>
      </c>
      <c r="X20" s="217">
        <v>178</v>
      </c>
      <c r="Y20" s="224">
        <f t="shared" si="7"/>
        <v>63.345195729537366</v>
      </c>
      <c r="Z20" s="217">
        <v>226</v>
      </c>
      <c r="AA20" s="217">
        <v>167</v>
      </c>
      <c r="AB20" s="226">
        <f t="shared" si="8"/>
        <v>73.893805309734518</v>
      </c>
    </row>
    <row r="21" spans="1:28" ht="20.25" customHeight="1" x14ac:dyDescent="0.25">
      <c r="A21" s="167" t="s">
        <v>54</v>
      </c>
      <c r="B21" s="211">
        <v>578</v>
      </c>
      <c r="C21" s="211">
        <v>510</v>
      </c>
      <c r="D21" s="212">
        <f t="shared" si="0"/>
        <v>88.235294117647058</v>
      </c>
      <c r="E21" s="217">
        <v>493</v>
      </c>
      <c r="F21" s="217">
        <v>455</v>
      </c>
      <c r="G21" s="224">
        <f t="shared" si="1"/>
        <v>92.292089249492903</v>
      </c>
      <c r="H21" s="225">
        <v>140</v>
      </c>
      <c r="I21" s="225">
        <v>130</v>
      </c>
      <c r="J21" s="224">
        <f t="shared" si="2"/>
        <v>92.857142857142861</v>
      </c>
      <c r="K21" s="217">
        <v>39</v>
      </c>
      <c r="L21" s="217">
        <v>36</v>
      </c>
      <c r="M21" s="224">
        <f t="shared" si="3"/>
        <v>92.307692307692307</v>
      </c>
      <c r="N21" s="225">
        <v>26</v>
      </c>
      <c r="O21" s="225">
        <v>16</v>
      </c>
      <c r="P21" s="224">
        <f t="shared" si="4"/>
        <v>61.53846153846154</v>
      </c>
      <c r="Q21" s="225">
        <v>210</v>
      </c>
      <c r="R21" s="225">
        <v>197</v>
      </c>
      <c r="S21" s="224">
        <f t="shared" si="5"/>
        <v>93.80952380952381</v>
      </c>
      <c r="T21" s="225">
        <v>371</v>
      </c>
      <c r="U21" s="225">
        <v>268</v>
      </c>
      <c r="V21" s="224">
        <f t="shared" si="6"/>
        <v>72.237196765498652</v>
      </c>
      <c r="W21" s="217">
        <v>333</v>
      </c>
      <c r="X21" s="217">
        <v>244</v>
      </c>
      <c r="Y21" s="224">
        <f t="shared" si="7"/>
        <v>73.273273273273276</v>
      </c>
      <c r="Z21" s="217">
        <v>274</v>
      </c>
      <c r="AA21" s="217">
        <v>215</v>
      </c>
      <c r="AB21" s="226">
        <f t="shared" si="8"/>
        <v>78.467153284671525</v>
      </c>
    </row>
    <row r="22" spans="1:28" ht="20.25" customHeight="1" x14ac:dyDescent="0.25">
      <c r="A22" s="167" t="s">
        <v>55</v>
      </c>
      <c r="B22" s="211">
        <v>379</v>
      </c>
      <c r="C22" s="211">
        <v>450</v>
      </c>
      <c r="D22" s="212">
        <f t="shared" si="0"/>
        <v>118.7335092348285</v>
      </c>
      <c r="E22" s="217">
        <v>361</v>
      </c>
      <c r="F22" s="217">
        <v>434</v>
      </c>
      <c r="G22" s="224">
        <f t="shared" si="1"/>
        <v>120.22160664819945</v>
      </c>
      <c r="H22" s="225">
        <v>69</v>
      </c>
      <c r="I22" s="225">
        <v>65</v>
      </c>
      <c r="J22" s="224">
        <f t="shared" si="2"/>
        <v>94.20289855072464</v>
      </c>
      <c r="K22" s="217">
        <v>3</v>
      </c>
      <c r="L22" s="217">
        <v>14</v>
      </c>
      <c r="M22" s="224">
        <f t="shared" si="3"/>
        <v>466.66666666666669</v>
      </c>
      <c r="N22" s="225">
        <v>4</v>
      </c>
      <c r="O22" s="225">
        <v>0</v>
      </c>
      <c r="P22" s="224">
        <f t="shared" si="4"/>
        <v>0</v>
      </c>
      <c r="Q22" s="225">
        <v>214</v>
      </c>
      <c r="R22" s="225">
        <v>239</v>
      </c>
      <c r="S22" s="224">
        <f t="shared" si="5"/>
        <v>111.68224299065422</v>
      </c>
      <c r="T22" s="225">
        <v>270</v>
      </c>
      <c r="U22" s="225">
        <v>282</v>
      </c>
      <c r="V22" s="224">
        <f t="shared" si="6"/>
        <v>104.44444444444446</v>
      </c>
      <c r="W22" s="217">
        <v>262</v>
      </c>
      <c r="X22" s="217">
        <v>267</v>
      </c>
      <c r="Y22" s="224">
        <f t="shared" si="7"/>
        <v>101.90839694656488</v>
      </c>
      <c r="Z22" s="217">
        <v>193</v>
      </c>
      <c r="AA22" s="217">
        <v>206</v>
      </c>
      <c r="AB22" s="226">
        <f t="shared" si="8"/>
        <v>106.73575129533678</v>
      </c>
    </row>
    <row r="23" spans="1:28" ht="20.25" customHeight="1" x14ac:dyDescent="0.25">
      <c r="A23" s="167" t="s">
        <v>56</v>
      </c>
      <c r="B23" s="211">
        <v>5488</v>
      </c>
      <c r="C23" s="211">
        <v>5610</v>
      </c>
      <c r="D23" s="212">
        <f t="shared" si="0"/>
        <v>102.22303206997086</v>
      </c>
      <c r="E23" s="217">
        <v>3036</v>
      </c>
      <c r="F23" s="217">
        <v>3321</v>
      </c>
      <c r="G23" s="224">
        <f t="shared" si="1"/>
        <v>109.38735177865613</v>
      </c>
      <c r="H23" s="225">
        <v>546</v>
      </c>
      <c r="I23" s="225">
        <v>577</v>
      </c>
      <c r="J23" s="224">
        <f t="shared" si="2"/>
        <v>105.67765567765568</v>
      </c>
      <c r="K23" s="217">
        <v>79</v>
      </c>
      <c r="L23" s="217">
        <v>43</v>
      </c>
      <c r="M23" s="224">
        <f t="shared" si="3"/>
        <v>54.430379746835442</v>
      </c>
      <c r="N23" s="225">
        <v>24</v>
      </c>
      <c r="O23" s="225">
        <v>4</v>
      </c>
      <c r="P23" s="224">
        <f t="shared" si="4"/>
        <v>16.666666666666664</v>
      </c>
      <c r="Q23" s="225">
        <v>823</v>
      </c>
      <c r="R23" s="225">
        <v>1387</v>
      </c>
      <c r="S23" s="224">
        <f t="shared" si="5"/>
        <v>168.52976913730257</v>
      </c>
      <c r="T23" s="225">
        <v>4536</v>
      </c>
      <c r="U23" s="225">
        <v>4038</v>
      </c>
      <c r="V23" s="224">
        <f t="shared" si="6"/>
        <v>89.021164021164026</v>
      </c>
      <c r="W23" s="217">
        <v>2379</v>
      </c>
      <c r="X23" s="217">
        <v>1886</v>
      </c>
      <c r="Y23" s="224">
        <f t="shared" si="7"/>
        <v>79.277007145859599</v>
      </c>
      <c r="Z23" s="217">
        <v>1955</v>
      </c>
      <c r="AA23" s="217">
        <v>1623</v>
      </c>
      <c r="AB23" s="226">
        <f t="shared" si="8"/>
        <v>83.017902813299244</v>
      </c>
    </row>
    <row r="24" spans="1:28" ht="20.25" customHeight="1" x14ac:dyDescent="0.25">
      <c r="A24" s="167" t="s">
        <v>57</v>
      </c>
      <c r="B24" s="211">
        <v>4257</v>
      </c>
      <c r="C24" s="211">
        <v>3936</v>
      </c>
      <c r="D24" s="212">
        <f t="shared" si="0"/>
        <v>92.459478505990134</v>
      </c>
      <c r="E24" s="217">
        <v>1784</v>
      </c>
      <c r="F24" s="217">
        <v>1566</v>
      </c>
      <c r="G24" s="224">
        <f t="shared" si="1"/>
        <v>87.780269058295971</v>
      </c>
      <c r="H24" s="225">
        <v>241</v>
      </c>
      <c r="I24" s="225">
        <v>216</v>
      </c>
      <c r="J24" s="224">
        <f t="shared" si="2"/>
        <v>89.626556016597519</v>
      </c>
      <c r="K24" s="217">
        <v>3</v>
      </c>
      <c r="L24" s="217">
        <v>17</v>
      </c>
      <c r="M24" s="224">
        <f t="shared" si="3"/>
        <v>566.66666666666674</v>
      </c>
      <c r="N24" s="225">
        <v>59</v>
      </c>
      <c r="O24" s="225">
        <v>26</v>
      </c>
      <c r="P24" s="224">
        <f t="shared" si="4"/>
        <v>44.067796610169488</v>
      </c>
      <c r="Q24" s="225">
        <v>873</v>
      </c>
      <c r="R24" s="225">
        <v>761</v>
      </c>
      <c r="S24" s="224">
        <f t="shared" si="5"/>
        <v>87.170675830469648</v>
      </c>
      <c r="T24" s="225">
        <v>3815</v>
      </c>
      <c r="U24" s="225">
        <v>3326</v>
      </c>
      <c r="V24" s="224">
        <f t="shared" si="6"/>
        <v>87.182175622542587</v>
      </c>
      <c r="W24" s="217">
        <v>1471</v>
      </c>
      <c r="X24" s="217">
        <v>1014</v>
      </c>
      <c r="Y24" s="224">
        <f t="shared" si="7"/>
        <v>68.932698844323596</v>
      </c>
      <c r="Z24" s="217">
        <v>1214</v>
      </c>
      <c r="AA24" s="217">
        <v>857</v>
      </c>
      <c r="AB24" s="226">
        <f t="shared" si="8"/>
        <v>70.593080724876444</v>
      </c>
    </row>
    <row r="25" spans="1:28" ht="20.25" customHeight="1" x14ac:dyDescent="0.25">
      <c r="A25" s="167" t="s">
        <v>58</v>
      </c>
      <c r="B25" s="211">
        <v>2278</v>
      </c>
      <c r="C25" s="211">
        <v>2125</v>
      </c>
      <c r="D25" s="212">
        <f t="shared" si="0"/>
        <v>93.28358208955224</v>
      </c>
      <c r="E25" s="217">
        <v>1914</v>
      </c>
      <c r="F25" s="217">
        <v>1747</v>
      </c>
      <c r="G25" s="224">
        <f t="shared" si="1"/>
        <v>91.274817136886099</v>
      </c>
      <c r="H25" s="225">
        <v>268</v>
      </c>
      <c r="I25" s="225">
        <v>255</v>
      </c>
      <c r="J25" s="224">
        <f t="shared" si="2"/>
        <v>95.149253731343293</v>
      </c>
      <c r="K25" s="217">
        <v>59</v>
      </c>
      <c r="L25" s="217">
        <v>35</v>
      </c>
      <c r="M25" s="224">
        <f t="shared" si="3"/>
        <v>59.322033898305079</v>
      </c>
      <c r="N25" s="225">
        <v>48</v>
      </c>
      <c r="O25" s="225">
        <v>31</v>
      </c>
      <c r="P25" s="224">
        <f t="shared" si="4"/>
        <v>64.583333333333343</v>
      </c>
      <c r="Q25" s="225">
        <v>807</v>
      </c>
      <c r="R25" s="225">
        <v>656</v>
      </c>
      <c r="S25" s="224">
        <f t="shared" si="5"/>
        <v>81.288723667905828</v>
      </c>
      <c r="T25" s="225">
        <v>1732</v>
      </c>
      <c r="U25" s="225">
        <v>1318</v>
      </c>
      <c r="V25" s="224">
        <f t="shared" si="6"/>
        <v>76.096997690531182</v>
      </c>
      <c r="W25" s="217">
        <v>1471</v>
      </c>
      <c r="X25" s="217">
        <v>1022</v>
      </c>
      <c r="Y25" s="224">
        <f t="shared" si="7"/>
        <v>69.476546566961247</v>
      </c>
      <c r="Z25" s="217">
        <v>966</v>
      </c>
      <c r="AA25" s="217">
        <v>619</v>
      </c>
      <c r="AB25" s="226">
        <f t="shared" si="8"/>
        <v>64.078674948240163</v>
      </c>
    </row>
    <row r="26" spans="1:28" ht="20.25" customHeight="1" x14ac:dyDescent="0.25">
      <c r="A26" s="167" t="s">
        <v>59</v>
      </c>
      <c r="B26" s="211">
        <v>1791</v>
      </c>
      <c r="C26" s="211">
        <v>1811</v>
      </c>
      <c r="D26" s="212">
        <f t="shared" si="0"/>
        <v>101.11669458403128</v>
      </c>
      <c r="E26" s="217">
        <v>1000</v>
      </c>
      <c r="F26" s="217">
        <v>992</v>
      </c>
      <c r="G26" s="224">
        <f t="shared" si="1"/>
        <v>99.2</v>
      </c>
      <c r="H26" s="225">
        <v>142</v>
      </c>
      <c r="I26" s="225">
        <v>174</v>
      </c>
      <c r="J26" s="224">
        <f t="shared" si="2"/>
        <v>122.53521126760563</v>
      </c>
      <c r="K26" s="217">
        <v>10</v>
      </c>
      <c r="L26" s="217">
        <v>10</v>
      </c>
      <c r="M26" s="224">
        <f t="shared" si="3"/>
        <v>100</v>
      </c>
      <c r="N26" s="225">
        <v>16</v>
      </c>
      <c r="O26" s="225">
        <v>14</v>
      </c>
      <c r="P26" s="224">
        <f t="shared" si="4"/>
        <v>87.5</v>
      </c>
      <c r="Q26" s="225">
        <v>342</v>
      </c>
      <c r="R26" s="225">
        <v>306</v>
      </c>
      <c r="S26" s="224">
        <f t="shared" si="5"/>
        <v>89.473684210526315</v>
      </c>
      <c r="T26" s="225">
        <v>1516</v>
      </c>
      <c r="U26" s="225">
        <v>1404</v>
      </c>
      <c r="V26" s="224">
        <f t="shared" si="6"/>
        <v>92.612137203166228</v>
      </c>
      <c r="W26" s="217">
        <v>798</v>
      </c>
      <c r="X26" s="217">
        <v>600</v>
      </c>
      <c r="Y26" s="224">
        <f t="shared" si="7"/>
        <v>75.187969924812023</v>
      </c>
      <c r="Z26" s="217">
        <v>654</v>
      </c>
      <c r="AA26" s="217">
        <v>510</v>
      </c>
      <c r="AB26" s="226">
        <f t="shared" si="8"/>
        <v>77.981651376146786</v>
      </c>
    </row>
    <row r="27" spans="1:28" ht="20.25" customHeight="1" x14ac:dyDescent="0.25">
      <c r="A27" s="167" t="s">
        <v>60</v>
      </c>
      <c r="B27" s="211">
        <v>1168</v>
      </c>
      <c r="C27" s="211">
        <v>1137</v>
      </c>
      <c r="D27" s="212">
        <f t="shared" si="0"/>
        <v>97.345890410958901</v>
      </c>
      <c r="E27" s="217">
        <v>785</v>
      </c>
      <c r="F27" s="217">
        <v>802</v>
      </c>
      <c r="G27" s="224">
        <f t="shared" si="1"/>
        <v>102.16560509554139</v>
      </c>
      <c r="H27" s="225">
        <v>149</v>
      </c>
      <c r="I27" s="225">
        <v>83</v>
      </c>
      <c r="J27" s="224">
        <f t="shared" si="2"/>
        <v>55.70469798657718</v>
      </c>
      <c r="K27" s="217">
        <v>7</v>
      </c>
      <c r="L27" s="217">
        <v>12</v>
      </c>
      <c r="M27" s="224">
        <f t="shared" si="3"/>
        <v>171.42857142857142</v>
      </c>
      <c r="N27" s="225">
        <v>3</v>
      </c>
      <c r="O27" s="225">
        <v>0</v>
      </c>
      <c r="P27" s="224">
        <f t="shared" si="4"/>
        <v>0</v>
      </c>
      <c r="Q27" s="225">
        <v>240</v>
      </c>
      <c r="R27" s="225">
        <v>369</v>
      </c>
      <c r="S27" s="224">
        <f t="shared" si="5"/>
        <v>153.75</v>
      </c>
      <c r="T27" s="225">
        <v>861</v>
      </c>
      <c r="U27" s="225">
        <v>823</v>
      </c>
      <c r="V27" s="224">
        <f t="shared" si="6"/>
        <v>95.58652729384437</v>
      </c>
      <c r="W27" s="217">
        <v>601</v>
      </c>
      <c r="X27" s="217">
        <v>516</v>
      </c>
      <c r="Y27" s="224">
        <f t="shared" si="7"/>
        <v>85.856905158069878</v>
      </c>
      <c r="Z27" s="217">
        <v>459</v>
      </c>
      <c r="AA27" s="217">
        <v>418</v>
      </c>
      <c r="AB27" s="226">
        <f t="shared" si="8"/>
        <v>91.067538126361654</v>
      </c>
    </row>
    <row r="28" spans="1:28" ht="20.25" customHeight="1" x14ac:dyDescent="0.25">
      <c r="A28" s="167" t="s">
        <v>61</v>
      </c>
      <c r="B28" s="211">
        <v>1146</v>
      </c>
      <c r="C28" s="211">
        <v>1164</v>
      </c>
      <c r="D28" s="212">
        <f t="shared" si="0"/>
        <v>101.57068062827226</v>
      </c>
      <c r="E28" s="217">
        <v>911</v>
      </c>
      <c r="F28" s="217">
        <v>909</v>
      </c>
      <c r="G28" s="224">
        <f t="shared" si="1"/>
        <v>99.780461031833141</v>
      </c>
      <c r="H28" s="225">
        <v>144</v>
      </c>
      <c r="I28" s="225">
        <v>106</v>
      </c>
      <c r="J28" s="224">
        <f t="shared" si="2"/>
        <v>73.611111111111114</v>
      </c>
      <c r="K28" s="217">
        <v>29</v>
      </c>
      <c r="L28" s="217">
        <v>12</v>
      </c>
      <c r="M28" s="224">
        <f t="shared" si="3"/>
        <v>41.379310344827587</v>
      </c>
      <c r="N28" s="225">
        <v>21</v>
      </c>
      <c r="O28" s="225">
        <v>3</v>
      </c>
      <c r="P28" s="224">
        <f t="shared" si="4"/>
        <v>14.285714285714285</v>
      </c>
      <c r="Q28" s="225">
        <v>396</v>
      </c>
      <c r="R28" s="225">
        <v>387</v>
      </c>
      <c r="S28" s="224">
        <f t="shared" si="5"/>
        <v>97.727272727272734</v>
      </c>
      <c r="T28" s="225">
        <v>874</v>
      </c>
      <c r="U28" s="225">
        <v>813</v>
      </c>
      <c r="V28" s="224">
        <f t="shared" si="6"/>
        <v>93.020594965675059</v>
      </c>
      <c r="W28" s="217">
        <v>693</v>
      </c>
      <c r="X28" s="217">
        <v>563</v>
      </c>
      <c r="Y28" s="224">
        <f t="shared" si="7"/>
        <v>81.240981240981242</v>
      </c>
      <c r="Z28" s="217">
        <v>573</v>
      </c>
      <c r="AA28" s="217">
        <v>458</v>
      </c>
      <c r="AB28" s="226">
        <f t="shared" si="8"/>
        <v>79.930191972076798</v>
      </c>
    </row>
    <row r="29" spans="1:28" x14ac:dyDescent="0.25">
      <c r="E29" s="49"/>
      <c r="Q29" s="85"/>
      <c r="R29" s="86"/>
      <c r="S29" s="87"/>
      <c r="T29" s="87"/>
      <c r="U29" s="87"/>
      <c r="V29" s="87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J21" sqref="J21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8.7109375" style="72" customWidth="1"/>
    <col min="5" max="6" width="9.42578125" style="70" customWidth="1"/>
    <col min="7" max="7" width="7.7109375" style="70" customWidth="1"/>
    <col min="8" max="8" width="8.85546875" style="70" customWidth="1"/>
    <col min="9" max="9" width="8.7109375" style="70" customWidth="1"/>
    <col min="10" max="10" width="7.7109375" style="70" customWidth="1"/>
    <col min="11" max="12" width="7.42578125" style="70" customWidth="1"/>
    <col min="13" max="13" width="8.7109375" style="70" customWidth="1"/>
    <col min="14" max="14" width="7.7109375" style="70" customWidth="1"/>
    <col min="15" max="15" width="7.28515625" style="70" customWidth="1"/>
    <col min="16" max="16" width="7.5703125" style="70" customWidth="1"/>
    <col min="17" max="17" width="8.28515625" style="70" customWidth="1"/>
    <col min="18" max="18" width="9.28515625" style="70" customWidth="1"/>
    <col min="19" max="19" width="7.28515625" style="70" customWidth="1"/>
    <col min="20" max="21" width="9.140625" style="70" customWidth="1"/>
    <col min="22" max="22" width="8" style="70" customWidth="1"/>
    <col min="23" max="24" width="9.140625" style="70" customWidth="1"/>
    <col min="25" max="25" width="8" style="70" customWidth="1"/>
    <col min="26" max="26" width="9" style="70" customWidth="1"/>
    <col min="27" max="27" width="9.28515625" style="70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9.285156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9.285156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9.285156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9.285156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9.285156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9.285156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9.285156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9.285156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9.285156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9.285156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9.285156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9.285156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9.285156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9.285156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9.285156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9.285156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9.285156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9.285156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9.285156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9.285156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9.285156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9.285156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9.285156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9.285156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9.285156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9.285156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9.285156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9.285156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9.285156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9.285156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9.285156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9.285156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9.285156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9.285156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9.285156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9.285156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9.285156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9.285156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9.285156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9.285156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9.285156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9.285156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9.285156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9.285156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9.285156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9.285156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9.285156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9.285156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9.285156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9.285156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9.285156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9.285156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9.285156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9.285156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9.285156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9.285156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9.285156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9.285156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9.285156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9.285156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9.285156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9.285156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9.285156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35.25" customHeight="1" x14ac:dyDescent="0.3">
      <c r="A2" s="133"/>
      <c r="B2" s="308" t="s">
        <v>86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54"/>
      <c r="R2" s="54"/>
      <c r="S2" s="54"/>
      <c r="T2" s="54"/>
      <c r="U2" s="54"/>
      <c r="V2" s="54"/>
      <c r="W2" s="55"/>
      <c r="X2" s="55"/>
      <c r="Y2" s="55"/>
      <c r="AB2" s="162" t="s">
        <v>24</v>
      </c>
    </row>
    <row r="3" spans="1:28" s="58" customFormat="1" ht="11.45" customHeight="1" x14ac:dyDescent="0.25">
      <c r="E3" s="78"/>
      <c r="F3" s="78"/>
      <c r="G3" s="78"/>
      <c r="H3" s="78"/>
      <c r="I3" s="78"/>
      <c r="J3" s="78"/>
      <c r="K3" s="78"/>
      <c r="M3" s="163"/>
      <c r="N3" s="78"/>
      <c r="O3" s="78"/>
      <c r="P3" s="60" t="s">
        <v>7</v>
      </c>
      <c r="Q3" s="78"/>
      <c r="R3" s="78"/>
      <c r="S3" s="78"/>
      <c r="T3" s="78"/>
      <c r="U3" s="78"/>
      <c r="V3" s="78"/>
      <c r="W3" s="78"/>
      <c r="X3" s="164"/>
      <c r="Y3" s="115"/>
      <c r="AB3" s="60" t="s">
        <v>7</v>
      </c>
    </row>
    <row r="4" spans="1:28" s="80" customFormat="1" ht="21.75" customHeight="1" x14ac:dyDescent="0.2">
      <c r="A4" s="271"/>
      <c r="B4" s="283" t="s">
        <v>8</v>
      </c>
      <c r="C4" s="284"/>
      <c r="D4" s="285"/>
      <c r="E4" s="283" t="s">
        <v>22</v>
      </c>
      <c r="F4" s="284"/>
      <c r="G4" s="285"/>
      <c r="H4" s="292" t="s">
        <v>37</v>
      </c>
      <c r="I4" s="292"/>
      <c r="J4" s="292"/>
      <c r="K4" s="283" t="s">
        <v>16</v>
      </c>
      <c r="L4" s="284"/>
      <c r="M4" s="285"/>
      <c r="N4" s="283" t="s">
        <v>23</v>
      </c>
      <c r="O4" s="284"/>
      <c r="P4" s="285"/>
      <c r="Q4" s="283" t="s">
        <v>11</v>
      </c>
      <c r="R4" s="284"/>
      <c r="S4" s="285"/>
      <c r="T4" s="283" t="s">
        <v>17</v>
      </c>
      <c r="U4" s="284"/>
      <c r="V4" s="285"/>
      <c r="W4" s="293" t="s">
        <v>19</v>
      </c>
      <c r="X4" s="294"/>
      <c r="Y4" s="295"/>
      <c r="Z4" s="283" t="s">
        <v>18</v>
      </c>
      <c r="AA4" s="284"/>
      <c r="AB4" s="285"/>
    </row>
    <row r="5" spans="1:28" s="81" customFormat="1" ht="25.5" customHeight="1" x14ac:dyDescent="0.2">
      <c r="A5" s="272"/>
      <c r="B5" s="286"/>
      <c r="C5" s="287"/>
      <c r="D5" s="288"/>
      <c r="E5" s="286"/>
      <c r="F5" s="287"/>
      <c r="G5" s="288"/>
      <c r="H5" s="292"/>
      <c r="I5" s="292"/>
      <c r="J5" s="292"/>
      <c r="K5" s="287"/>
      <c r="L5" s="287"/>
      <c r="M5" s="288"/>
      <c r="N5" s="286"/>
      <c r="O5" s="287"/>
      <c r="P5" s="288"/>
      <c r="Q5" s="286"/>
      <c r="R5" s="287"/>
      <c r="S5" s="288"/>
      <c r="T5" s="286"/>
      <c r="U5" s="287"/>
      <c r="V5" s="288"/>
      <c r="W5" s="296"/>
      <c r="X5" s="297"/>
      <c r="Y5" s="298"/>
      <c r="Z5" s="286"/>
      <c r="AA5" s="287"/>
      <c r="AB5" s="288"/>
    </row>
    <row r="6" spans="1:28" s="81" customFormat="1" ht="9" customHeight="1" x14ac:dyDescent="0.2">
      <c r="A6" s="272"/>
      <c r="B6" s="289"/>
      <c r="C6" s="290"/>
      <c r="D6" s="291"/>
      <c r="E6" s="289"/>
      <c r="F6" s="290"/>
      <c r="G6" s="291"/>
      <c r="H6" s="292"/>
      <c r="I6" s="292"/>
      <c r="J6" s="292"/>
      <c r="K6" s="290"/>
      <c r="L6" s="290"/>
      <c r="M6" s="291"/>
      <c r="N6" s="289"/>
      <c r="O6" s="290"/>
      <c r="P6" s="291"/>
      <c r="Q6" s="289"/>
      <c r="R6" s="290"/>
      <c r="S6" s="291"/>
      <c r="T6" s="289"/>
      <c r="U6" s="290"/>
      <c r="V6" s="291"/>
      <c r="W6" s="299"/>
      <c r="X6" s="300"/>
      <c r="Y6" s="301"/>
      <c r="Z6" s="289"/>
      <c r="AA6" s="290"/>
      <c r="AB6" s="291"/>
    </row>
    <row r="7" spans="1:28" s="61" customFormat="1" ht="26.25" customHeight="1" x14ac:dyDescent="0.2">
      <c r="A7" s="273"/>
      <c r="B7" s="165">
        <v>2020</v>
      </c>
      <c r="C7" s="165">
        <v>2021</v>
      </c>
      <c r="D7" s="166" t="s">
        <v>3</v>
      </c>
      <c r="E7" s="165">
        <v>2020</v>
      </c>
      <c r="F7" s="165">
        <v>2021</v>
      </c>
      <c r="G7" s="166" t="s">
        <v>3</v>
      </c>
      <c r="H7" s="165">
        <v>2020</v>
      </c>
      <c r="I7" s="165">
        <v>2021</v>
      </c>
      <c r="J7" s="166" t="s">
        <v>3</v>
      </c>
      <c r="K7" s="165">
        <v>2020</v>
      </c>
      <c r="L7" s="165">
        <v>2021</v>
      </c>
      <c r="M7" s="166" t="s">
        <v>3</v>
      </c>
      <c r="N7" s="165">
        <v>2020</v>
      </c>
      <c r="O7" s="165">
        <v>2021</v>
      </c>
      <c r="P7" s="166" t="s">
        <v>3</v>
      </c>
      <c r="Q7" s="165">
        <v>2020</v>
      </c>
      <c r="R7" s="165">
        <v>2021</v>
      </c>
      <c r="S7" s="166" t="s">
        <v>3</v>
      </c>
      <c r="T7" s="165">
        <v>2020</v>
      </c>
      <c r="U7" s="165">
        <v>2021</v>
      </c>
      <c r="V7" s="166" t="s">
        <v>3</v>
      </c>
      <c r="W7" s="165">
        <v>2020</v>
      </c>
      <c r="X7" s="165">
        <v>2021</v>
      </c>
      <c r="Y7" s="166" t="s">
        <v>3</v>
      </c>
      <c r="Z7" s="165">
        <v>2020</v>
      </c>
      <c r="AA7" s="165">
        <v>2021</v>
      </c>
      <c r="AB7" s="166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0" customHeight="1" x14ac:dyDescent="0.25">
      <c r="A9" s="84" t="s">
        <v>42</v>
      </c>
      <c r="B9" s="205">
        <f>SUM(B10:B28)</f>
        <v>23494</v>
      </c>
      <c r="C9" s="205">
        <f>SUM(C10:C28)</f>
        <v>21487</v>
      </c>
      <c r="D9" s="206">
        <f>C9/B9*100</f>
        <v>91.457393377032432</v>
      </c>
      <c r="E9" s="207">
        <f>SUM(E10:E28)</f>
        <v>13728</v>
      </c>
      <c r="F9" s="207">
        <f>SUM(F10:F28)</f>
        <v>12036</v>
      </c>
      <c r="G9" s="208">
        <f>F9/E9*100</f>
        <v>87.674825174825173</v>
      </c>
      <c r="H9" s="207">
        <f>SUM(H10:H28)</f>
        <v>4139</v>
      </c>
      <c r="I9" s="207">
        <f>SUM(I10:I28)</f>
        <v>3930</v>
      </c>
      <c r="J9" s="208">
        <f>I9/H9*100</f>
        <v>94.950471128291852</v>
      </c>
      <c r="K9" s="207">
        <f>SUM(K10:K28)</f>
        <v>1312</v>
      </c>
      <c r="L9" s="207">
        <f>SUM(L10:L28)</f>
        <v>1287</v>
      </c>
      <c r="M9" s="208">
        <f>L9/K9*100</f>
        <v>98.094512195121951</v>
      </c>
      <c r="N9" s="207">
        <f>SUM(N10:N28)</f>
        <v>636</v>
      </c>
      <c r="O9" s="207">
        <f>SUM(O10:O28)</f>
        <v>425</v>
      </c>
      <c r="P9" s="208">
        <f>O9/N9*100</f>
        <v>66.823899371069189</v>
      </c>
      <c r="Q9" s="207">
        <f>SUM(Q10:Q28)</f>
        <v>5007</v>
      </c>
      <c r="R9" s="207">
        <f>SUM(R10:R28)</f>
        <v>5016</v>
      </c>
      <c r="S9" s="208">
        <f>R9/Q9*100</f>
        <v>100.17974835230676</v>
      </c>
      <c r="T9" s="207">
        <f>SUM(T10:T28)</f>
        <v>23494</v>
      </c>
      <c r="U9" s="207">
        <f>SUM(U10:U28)</f>
        <v>14557</v>
      </c>
      <c r="V9" s="208">
        <f>U9/T9*100</f>
        <v>61.960500553332764</v>
      </c>
      <c r="W9" s="207">
        <f>SUM(W10:W28)</f>
        <v>9001</v>
      </c>
      <c r="X9" s="207">
        <f>SUM(X10:X28)</f>
        <v>5891</v>
      </c>
      <c r="Y9" s="208">
        <f>X9/W9*100</f>
        <v>65.448283524052883</v>
      </c>
      <c r="Z9" s="207">
        <f>SUM(Z10:Z28)</f>
        <v>7702</v>
      </c>
      <c r="AA9" s="207">
        <f>SUM(AA10:AA28)</f>
        <v>5227</v>
      </c>
      <c r="AB9" s="210">
        <f>AA9/Z9*100</f>
        <v>67.86548948325111</v>
      </c>
    </row>
    <row r="10" spans="1:28" ht="23.25" customHeight="1" x14ac:dyDescent="0.25">
      <c r="A10" s="167" t="s">
        <v>43</v>
      </c>
      <c r="B10" s="211">
        <v>698</v>
      </c>
      <c r="C10" s="211">
        <v>605</v>
      </c>
      <c r="D10" s="212">
        <f t="shared" ref="D10:D28" si="0">C10/B10*100</f>
        <v>86.676217765042978</v>
      </c>
      <c r="E10" s="213">
        <v>646</v>
      </c>
      <c r="F10" s="213">
        <v>555</v>
      </c>
      <c r="G10" s="214">
        <f t="shared" ref="G10:G28" si="1">F10/E10*100</f>
        <v>85.913312693498455</v>
      </c>
      <c r="H10" s="215">
        <v>152</v>
      </c>
      <c r="I10" s="215">
        <v>145</v>
      </c>
      <c r="J10" s="214">
        <f t="shared" ref="J10:J28" si="2">I10/H10*100</f>
        <v>95.39473684210526</v>
      </c>
      <c r="K10" s="213">
        <v>79</v>
      </c>
      <c r="L10" s="213">
        <v>71</v>
      </c>
      <c r="M10" s="214">
        <f t="shared" ref="M10:M28" si="3">L10/K10*100</f>
        <v>89.87341772151899</v>
      </c>
      <c r="N10" s="215">
        <v>24</v>
      </c>
      <c r="O10" s="215">
        <v>10</v>
      </c>
      <c r="P10" s="214">
        <f t="shared" ref="P10:P28" si="4">O10/N10*100</f>
        <v>41.666666666666671</v>
      </c>
      <c r="Q10" s="215">
        <v>284</v>
      </c>
      <c r="R10" s="215">
        <v>255</v>
      </c>
      <c r="S10" s="214">
        <f t="shared" ref="S10:S28" si="5">R10/Q10*100</f>
        <v>89.788732394366207</v>
      </c>
      <c r="T10" s="215">
        <v>698</v>
      </c>
      <c r="U10" s="215">
        <v>342</v>
      </c>
      <c r="V10" s="214">
        <f t="shared" ref="V10:V28" si="6">U10/T10*100</f>
        <v>48.997134670487107</v>
      </c>
      <c r="W10" s="213">
        <v>415</v>
      </c>
      <c r="X10" s="213">
        <v>294</v>
      </c>
      <c r="Y10" s="214">
        <f t="shared" ref="Y10:Y28" si="7">X10/W10*100</f>
        <v>70.843373493975903</v>
      </c>
      <c r="Z10" s="213">
        <v>385</v>
      </c>
      <c r="AA10" s="213">
        <v>270</v>
      </c>
      <c r="AB10" s="210">
        <f t="shared" ref="AB10:AB28" si="8">AA10/Z10*100</f>
        <v>70.129870129870127</v>
      </c>
    </row>
    <row r="11" spans="1:28" ht="23.25" customHeight="1" x14ac:dyDescent="0.25">
      <c r="A11" s="167" t="s">
        <v>44</v>
      </c>
      <c r="B11" s="211">
        <v>722</v>
      </c>
      <c r="C11" s="211">
        <v>666</v>
      </c>
      <c r="D11" s="212">
        <f t="shared" si="0"/>
        <v>92.24376731301939</v>
      </c>
      <c r="E11" s="213">
        <v>513</v>
      </c>
      <c r="F11" s="213">
        <v>483</v>
      </c>
      <c r="G11" s="214">
        <f t="shared" si="1"/>
        <v>94.152046783625735</v>
      </c>
      <c r="H11" s="215">
        <v>265</v>
      </c>
      <c r="I11" s="215">
        <v>201</v>
      </c>
      <c r="J11" s="214">
        <f t="shared" si="2"/>
        <v>75.84905660377359</v>
      </c>
      <c r="K11" s="213">
        <v>102</v>
      </c>
      <c r="L11" s="213">
        <v>127</v>
      </c>
      <c r="M11" s="214">
        <f t="shared" si="3"/>
        <v>124.50980392156863</v>
      </c>
      <c r="N11" s="215">
        <v>42</v>
      </c>
      <c r="O11" s="215">
        <v>40</v>
      </c>
      <c r="P11" s="214">
        <f t="shared" si="4"/>
        <v>95.238095238095227</v>
      </c>
      <c r="Q11" s="215">
        <v>136</v>
      </c>
      <c r="R11" s="215">
        <v>267</v>
      </c>
      <c r="S11" s="214">
        <f t="shared" si="5"/>
        <v>196.3235294117647</v>
      </c>
      <c r="T11" s="215">
        <v>722</v>
      </c>
      <c r="U11" s="215">
        <v>364</v>
      </c>
      <c r="V11" s="214">
        <f t="shared" si="6"/>
        <v>50.415512465373958</v>
      </c>
      <c r="W11" s="213">
        <v>206</v>
      </c>
      <c r="X11" s="213">
        <v>211</v>
      </c>
      <c r="Y11" s="214">
        <f t="shared" si="7"/>
        <v>102.42718446601941</v>
      </c>
      <c r="Z11" s="213">
        <v>187</v>
      </c>
      <c r="AA11" s="213">
        <v>199</v>
      </c>
      <c r="AB11" s="210">
        <f t="shared" si="8"/>
        <v>106.41711229946524</v>
      </c>
    </row>
    <row r="12" spans="1:28" ht="23.25" customHeight="1" x14ac:dyDescent="0.25">
      <c r="A12" s="167" t="s">
        <v>45</v>
      </c>
      <c r="B12" s="211">
        <v>534</v>
      </c>
      <c r="C12" s="211">
        <v>490</v>
      </c>
      <c r="D12" s="212">
        <f t="shared" si="0"/>
        <v>91.760299625468164</v>
      </c>
      <c r="E12" s="213">
        <v>497</v>
      </c>
      <c r="F12" s="213">
        <v>450</v>
      </c>
      <c r="G12" s="214">
        <f t="shared" si="1"/>
        <v>90.543259557344072</v>
      </c>
      <c r="H12" s="215">
        <v>120</v>
      </c>
      <c r="I12" s="215">
        <v>162</v>
      </c>
      <c r="J12" s="214">
        <f t="shared" si="2"/>
        <v>135</v>
      </c>
      <c r="K12" s="213">
        <v>28</v>
      </c>
      <c r="L12" s="213">
        <v>51</v>
      </c>
      <c r="M12" s="214">
        <f t="shared" si="3"/>
        <v>182.14285714285714</v>
      </c>
      <c r="N12" s="215">
        <v>18</v>
      </c>
      <c r="O12" s="215">
        <v>13</v>
      </c>
      <c r="P12" s="214">
        <f t="shared" si="4"/>
        <v>72.222222222222214</v>
      </c>
      <c r="Q12" s="215">
        <v>89</v>
      </c>
      <c r="R12" s="215">
        <v>143</v>
      </c>
      <c r="S12" s="214">
        <f t="shared" si="5"/>
        <v>160.67415730337078</v>
      </c>
      <c r="T12" s="215">
        <v>534</v>
      </c>
      <c r="U12" s="215">
        <v>268</v>
      </c>
      <c r="V12" s="214">
        <f t="shared" si="6"/>
        <v>50.187265917603</v>
      </c>
      <c r="W12" s="213">
        <v>322</v>
      </c>
      <c r="X12" s="213">
        <v>228</v>
      </c>
      <c r="Y12" s="214">
        <f t="shared" si="7"/>
        <v>70.807453416149073</v>
      </c>
      <c r="Z12" s="213">
        <v>275</v>
      </c>
      <c r="AA12" s="213">
        <v>200</v>
      </c>
      <c r="AB12" s="210">
        <f t="shared" si="8"/>
        <v>72.727272727272734</v>
      </c>
    </row>
    <row r="13" spans="1:28" ht="23.25" customHeight="1" x14ac:dyDescent="0.25">
      <c r="A13" s="167" t="s">
        <v>46</v>
      </c>
      <c r="B13" s="211">
        <v>834</v>
      </c>
      <c r="C13" s="211">
        <v>744</v>
      </c>
      <c r="D13" s="212">
        <f t="shared" si="0"/>
        <v>89.208633093525179</v>
      </c>
      <c r="E13" s="213">
        <v>672</v>
      </c>
      <c r="F13" s="213">
        <v>598</v>
      </c>
      <c r="G13" s="214">
        <f t="shared" si="1"/>
        <v>88.988095238095227</v>
      </c>
      <c r="H13" s="215">
        <v>248</v>
      </c>
      <c r="I13" s="215">
        <v>228</v>
      </c>
      <c r="J13" s="214">
        <f t="shared" si="2"/>
        <v>91.935483870967744</v>
      </c>
      <c r="K13" s="213">
        <v>101</v>
      </c>
      <c r="L13" s="213">
        <v>109</v>
      </c>
      <c r="M13" s="214">
        <f t="shared" si="3"/>
        <v>107.92079207920793</v>
      </c>
      <c r="N13" s="215">
        <v>64</v>
      </c>
      <c r="O13" s="215">
        <v>35</v>
      </c>
      <c r="P13" s="214">
        <f t="shared" si="4"/>
        <v>54.6875</v>
      </c>
      <c r="Q13" s="215">
        <v>360</v>
      </c>
      <c r="R13" s="215">
        <v>258</v>
      </c>
      <c r="S13" s="214">
        <f t="shared" si="5"/>
        <v>71.666666666666671</v>
      </c>
      <c r="T13" s="215">
        <v>834</v>
      </c>
      <c r="U13" s="215">
        <v>294</v>
      </c>
      <c r="V13" s="214">
        <f t="shared" si="6"/>
        <v>35.251798561151077</v>
      </c>
      <c r="W13" s="213">
        <v>388</v>
      </c>
      <c r="X13" s="213">
        <v>279</v>
      </c>
      <c r="Y13" s="214">
        <f t="shared" si="7"/>
        <v>71.907216494845358</v>
      </c>
      <c r="Z13" s="213">
        <v>362</v>
      </c>
      <c r="AA13" s="213">
        <v>261</v>
      </c>
      <c r="AB13" s="210">
        <f t="shared" si="8"/>
        <v>72.099447513812152</v>
      </c>
    </row>
    <row r="14" spans="1:28" ht="23.25" customHeight="1" x14ac:dyDescent="0.25">
      <c r="A14" s="167" t="s">
        <v>47</v>
      </c>
      <c r="B14" s="211">
        <v>467</v>
      </c>
      <c r="C14" s="211">
        <v>441</v>
      </c>
      <c r="D14" s="212">
        <f t="shared" si="0"/>
        <v>94.432548179871517</v>
      </c>
      <c r="E14" s="213">
        <v>294</v>
      </c>
      <c r="F14" s="213">
        <v>274</v>
      </c>
      <c r="G14" s="214">
        <f t="shared" si="1"/>
        <v>93.197278911564624</v>
      </c>
      <c r="H14" s="215">
        <v>101</v>
      </c>
      <c r="I14" s="215">
        <v>143</v>
      </c>
      <c r="J14" s="214">
        <f t="shared" si="2"/>
        <v>141.58415841584159</v>
      </c>
      <c r="K14" s="213">
        <v>19</v>
      </c>
      <c r="L14" s="213">
        <v>19</v>
      </c>
      <c r="M14" s="214">
        <f t="shared" si="3"/>
        <v>100</v>
      </c>
      <c r="N14" s="215">
        <v>20</v>
      </c>
      <c r="O14" s="215">
        <v>33</v>
      </c>
      <c r="P14" s="214">
        <f t="shared" si="4"/>
        <v>165</v>
      </c>
      <c r="Q14" s="215">
        <v>147</v>
      </c>
      <c r="R14" s="215">
        <v>162</v>
      </c>
      <c r="S14" s="214">
        <f t="shared" si="5"/>
        <v>110.20408163265304</v>
      </c>
      <c r="T14" s="215">
        <v>467</v>
      </c>
      <c r="U14" s="215">
        <v>269</v>
      </c>
      <c r="V14" s="214">
        <f t="shared" si="6"/>
        <v>57.601713062098504</v>
      </c>
      <c r="W14" s="213">
        <v>211</v>
      </c>
      <c r="X14" s="213">
        <v>119</v>
      </c>
      <c r="Y14" s="214">
        <f t="shared" si="7"/>
        <v>56.39810426540285</v>
      </c>
      <c r="Z14" s="213">
        <v>187</v>
      </c>
      <c r="AA14" s="213">
        <v>112</v>
      </c>
      <c r="AB14" s="210">
        <f t="shared" si="8"/>
        <v>59.893048128342244</v>
      </c>
    </row>
    <row r="15" spans="1:28" ht="23.25" customHeight="1" x14ac:dyDescent="0.25">
      <c r="A15" s="167" t="s">
        <v>48</v>
      </c>
      <c r="B15" s="211">
        <v>2002</v>
      </c>
      <c r="C15" s="211">
        <v>1748</v>
      </c>
      <c r="D15" s="212">
        <f t="shared" si="0"/>
        <v>87.312687312687302</v>
      </c>
      <c r="E15" s="213">
        <v>1035</v>
      </c>
      <c r="F15" s="213">
        <v>831</v>
      </c>
      <c r="G15" s="214">
        <f t="shared" si="1"/>
        <v>80.289855072463766</v>
      </c>
      <c r="H15" s="215">
        <v>183</v>
      </c>
      <c r="I15" s="215">
        <v>177</v>
      </c>
      <c r="J15" s="214">
        <f t="shared" si="2"/>
        <v>96.721311475409834</v>
      </c>
      <c r="K15" s="213">
        <v>89</v>
      </c>
      <c r="L15" s="213">
        <v>86</v>
      </c>
      <c r="M15" s="214">
        <f t="shared" si="3"/>
        <v>96.629213483146074</v>
      </c>
      <c r="N15" s="215">
        <v>27</v>
      </c>
      <c r="O15" s="215">
        <v>39</v>
      </c>
      <c r="P15" s="214">
        <f t="shared" si="4"/>
        <v>144.44444444444443</v>
      </c>
      <c r="Q15" s="215">
        <v>242</v>
      </c>
      <c r="R15" s="215">
        <v>270</v>
      </c>
      <c r="S15" s="214">
        <f t="shared" si="5"/>
        <v>111.5702479338843</v>
      </c>
      <c r="T15" s="215">
        <v>2002</v>
      </c>
      <c r="U15" s="215">
        <v>1356</v>
      </c>
      <c r="V15" s="214">
        <f t="shared" si="6"/>
        <v>67.732267732267744</v>
      </c>
      <c r="W15" s="213">
        <v>763</v>
      </c>
      <c r="X15" s="213">
        <v>449</v>
      </c>
      <c r="Y15" s="214">
        <f t="shared" si="7"/>
        <v>58.84665792922673</v>
      </c>
      <c r="Z15" s="213">
        <v>596</v>
      </c>
      <c r="AA15" s="213">
        <v>358</v>
      </c>
      <c r="AB15" s="210">
        <f t="shared" si="8"/>
        <v>60.067114093959731</v>
      </c>
    </row>
    <row r="16" spans="1:28" ht="23.25" customHeight="1" x14ac:dyDescent="0.25">
      <c r="A16" s="167" t="s">
        <v>49</v>
      </c>
      <c r="B16" s="211">
        <v>661</v>
      </c>
      <c r="C16" s="211">
        <v>461</v>
      </c>
      <c r="D16" s="212">
        <f t="shared" si="0"/>
        <v>69.7428139183056</v>
      </c>
      <c r="E16" s="213">
        <v>617</v>
      </c>
      <c r="F16" s="213">
        <v>441</v>
      </c>
      <c r="G16" s="214">
        <f t="shared" si="1"/>
        <v>71.474878444084283</v>
      </c>
      <c r="H16" s="215">
        <v>258</v>
      </c>
      <c r="I16" s="215">
        <v>195</v>
      </c>
      <c r="J16" s="214">
        <f t="shared" si="2"/>
        <v>75.581395348837205</v>
      </c>
      <c r="K16" s="213">
        <v>118</v>
      </c>
      <c r="L16" s="213">
        <v>111</v>
      </c>
      <c r="M16" s="214">
        <f t="shared" si="3"/>
        <v>94.067796610169495</v>
      </c>
      <c r="N16" s="215">
        <v>14</v>
      </c>
      <c r="O16" s="215">
        <v>11</v>
      </c>
      <c r="P16" s="214">
        <f t="shared" si="4"/>
        <v>78.571428571428569</v>
      </c>
      <c r="Q16" s="215">
        <v>110</v>
      </c>
      <c r="R16" s="215">
        <v>50</v>
      </c>
      <c r="S16" s="214">
        <f t="shared" si="5"/>
        <v>45.454545454545453</v>
      </c>
      <c r="T16" s="215">
        <v>661</v>
      </c>
      <c r="U16" s="215">
        <v>185</v>
      </c>
      <c r="V16" s="214">
        <f t="shared" si="6"/>
        <v>27.987897125567322</v>
      </c>
      <c r="W16" s="213">
        <v>314</v>
      </c>
      <c r="X16" s="213">
        <v>184</v>
      </c>
      <c r="Y16" s="214">
        <f t="shared" si="7"/>
        <v>58.598726114649679</v>
      </c>
      <c r="Z16" s="213">
        <v>278</v>
      </c>
      <c r="AA16" s="213">
        <v>169</v>
      </c>
      <c r="AB16" s="210">
        <f t="shared" si="8"/>
        <v>60.791366906474821</v>
      </c>
    </row>
    <row r="17" spans="1:28" ht="23.25" customHeight="1" x14ac:dyDescent="0.25">
      <c r="A17" s="167" t="s">
        <v>50</v>
      </c>
      <c r="B17" s="211">
        <v>602</v>
      </c>
      <c r="C17" s="211">
        <v>593</v>
      </c>
      <c r="D17" s="212">
        <f t="shared" si="0"/>
        <v>98.504983388704318</v>
      </c>
      <c r="E17" s="213">
        <v>499</v>
      </c>
      <c r="F17" s="213">
        <v>484</v>
      </c>
      <c r="G17" s="214">
        <f t="shared" si="1"/>
        <v>96.993987975951896</v>
      </c>
      <c r="H17" s="215">
        <v>202</v>
      </c>
      <c r="I17" s="215">
        <v>214</v>
      </c>
      <c r="J17" s="214">
        <f t="shared" si="2"/>
        <v>105.94059405940595</v>
      </c>
      <c r="K17" s="213">
        <v>81</v>
      </c>
      <c r="L17" s="213">
        <v>70</v>
      </c>
      <c r="M17" s="214">
        <f t="shared" si="3"/>
        <v>86.419753086419746</v>
      </c>
      <c r="N17" s="215">
        <v>10</v>
      </c>
      <c r="O17" s="215">
        <v>15</v>
      </c>
      <c r="P17" s="214">
        <f t="shared" si="4"/>
        <v>150</v>
      </c>
      <c r="Q17" s="215">
        <v>283</v>
      </c>
      <c r="R17" s="215">
        <v>236</v>
      </c>
      <c r="S17" s="214">
        <f t="shared" si="5"/>
        <v>83.392226148409904</v>
      </c>
      <c r="T17" s="215">
        <v>602</v>
      </c>
      <c r="U17" s="215">
        <v>300</v>
      </c>
      <c r="V17" s="214">
        <f t="shared" si="6"/>
        <v>49.833887043189371</v>
      </c>
      <c r="W17" s="213">
        <v>266</v>
      </c>
      <c r="X17" s="213">
        <v>192</v>
      </c>
      <c r="Y17" s="214">
        <f t="shared" si="7"/>
        <v>72.180451127819538</v>
      </c>
      <c r="Z17" s="213">
        <v>243</v>
      </c>
      <c r="AA17" s="213">
        <v>181</v>
      </c>
      <c r="AB17" s="210">
        <f t="shared" si="8"/>
        <v>74.485596707818928</v>
      </c>
    </row>
    <row r="18" spans="1:28" ht="23.25" customHeight="1" x14ac:dyDescent="0.25">
      <c r="A18" s="167" t="s">
        <v>51</v>
      </c>
      <c r="B18" s="211">
        <v>1303</v>
      </c>
      <c r="C18" s="211">
        <v>1231</v>
      </c>
      <c r="D18" s="212">
        <f t="shared" si="0"/>
        <v>94.47429009976976</v>
      </c>
      <c r="E18" s="213">
        <v>449</v>
      </c>
      <c r="F18" s="213">
        <v>408</v>
      </c>
      <c r="G18" s="214">
        <f t="shared" si="1"/>
        <v>90.868596881959903</v>
      </c>
      <c r="H18" s="215">
        <v>171</v>
      </c>
      <c r="I18" s="215">
        <v>141</v>
      </c>
      <c r="J18" s="214">
        <f t="shared" si="2"/>
        <v>82.456140350877192</v>
      </c>
      <c r="K18" s="213">
        <v>53</v>
      </c>
      <c r="L18" s="213">
        <v>33</v>
      </c>
      <c r="M18" s="214">
        <f t="shared" si="3"/>
        <v>62.264150943396224</v>
      </c>
      <c r="N18" s="215">
        <v>7</v>
      </c>
      <c r="O18" s="215">
        <v>10</v>
      </c>
      <c r="P18" s="214">
        <f t="shared" si="4"/>
        <v>142.85714285714286</v>
      </c>
      <c r="Q18" s="215">
        <v>219</v>
      </c>
      <c r="R18" s="215">
        <v>243</v>
      </c>
      <c r="S18" s="214">
        <f t="shared" si="5"/>
        <v>110.95890410958904</v>
      </c>
      <c r="T18" s="215">
        <v>1303</v>
      </c>
      <c r="U18" s="215">
        <v>1016</v>
      </c>
      <c r="V18" s="214">
        <f t="shared" si="6"/>
        <v>77.973906369915582</v>
      </c>
      <c r="W18" s="213">
        <v>263</v>
      </c>
      <c r="X18" s="213">
        <v>193</v>
      </c>
      <c r="Y18" s="214">
        <f t="shared" si="7"/>
        <v>73.384030418250944</v>
      </c>
      <c r="Z18" s="213">
        <v>217</v>
      </c>
      <c r="AA18" s="213">
        <v>146</v>
      </c>
      <c r="AB18" s="210">
        <f t="shared" si="8"/>
        <v>67.281105990783402</v>
      </c>
    </row>
    <row r="19" spans="1:28" ht="23.25" customHeight="1" x14ac:dyDescent="0.25">
      <c r="A19" s="167" t="s">
        <v>52</v>
      </c>
      <c r="B19" s="211">
        <v>277</v>
      </c>
      <c r="C19" s="211">
        <v>311</v>
      </c>
      <c r="D19" s="212">
        <f t="shared" si="0"/>
        <v>112.27436823104694</v>
      </c>
      <c r="E19" s="213">
        <v>200</v>
      </c>
      <c r="F19" s="213">
        <v>236</v>
      </c>
      <c r="G19" s="214">
        <f t="shared" si="1"/>
        <v>118</v>
      </c>
      <c r="H19" s="215">
        <v>38</v>
      </c>
      <c r="I19" s="215">
        <v>51</v>
      </c>
      <c r="J19" s="214">
        <f t="shared" si="2"/>
        <v>134.21052631578948</v>
      </c>
      <c r="K19" s="213">
        <v>11</v>
      </c>
      <c r="L19" s="213">
        <v>18</v>
      </c>
      <c r="M19" s="214">
        <f t="shared" si="3"/>
        <v>163.63636363636365</v>
      </c>
      <c r="N19" s="215">
        <v>0</v>
      </c>
      <c r="O19" s="215">
        <v>0</v>
      </c>
      <c r="P19" s="214">
        <v>0</v>
      </c>
      <c r="Q19" s="215">
        <v>82</v>
      </c>
      <c r="R19" s="215">
        <v>100</v>
      </c>
      <c r="S19" s="214">
        <f t="shared" si="5"/>
        <v>121.95121951219512</v>
      </c>
      <c r="T19" s="215">
        <v>277</v>
      </c>
      <c r="U19" s="215">
        <v>214</v>
      </c>
      <c r="V19" s="214">
        <f t="shared" si="6"/>
        <v>77.25631768953069</v>
      </c>
      <c r="W19" s="213">
        <v>156</v>
      </c>
      <c r="X19" s="213">
        <v>138</v>
      </c>
      <c r="Y19" s="214">
        <f t="shared" si="7"/>
        <v>88.461538461538453</v>
      </c>
      <c r="Z19" s="213">
        <v>136</v>
      </c>
      <c r="AA19" s="213">
        <v>127</v>
      </c>
      <c r="AB19" s="210">
        <f t="shared" si="8"/>
        <v>93.382352941176478</v>
      </c>
    </row>
    <row r="20" spans="1:28" ht="23.25" customHeight="1" x14ac:dyDescent="0.25">
      <c r="A20" s="167" t="s">
        <v>53</v>
      </c>
      <c r="B20" s="211">
        <v>1024</v>
      </c>
      <c r="C20" s="211">
        <v>830</v>
      </c>
      <c r="D20" s="212">
        <f t="shared" si="0"/>
        <v>81.0546875</v>
      </c>
      <c r="E20" s="213">
        <v>562</v>
      </c>
      <c r="F20" s="213">
        <v>415</v>
      </c>
      <c r="G20" s="214">
        <f t="shared" si="1"/>
        <v>73.843416370106766</v>
      </c>
      <c r="H20" s="215">
        <v>299</v>
      </c>
      <c r="I20" s="215">
        <v>231</v>
      </c>
      <c r="J20" s="214">
        <f t="shared" si="2"/>
        <v>77.257525083612038</v>
      </c>
      <c r="K20" s="213">
        <v>116</v>
      </c>
      <c r="L20" s="213">
        <v>118</v>
      </c>
      <c r="M20" s="214">
        <f t="shared" si="3"/>
        <v>101.72413793103448</v>
      </c>
      <c r="N20" s="215">
        <v>142</v>
      </c>
      <c r="O20" s="215">
        <v>93</v>
      </c>
      <c r="P20" s="214">
        <f t="shared" si="4"/>
        <v>65.492957746478879</v>
      </c>
      <c r="Q20" s="215">
        <v>171</v>
      </c>
      <c r="R20" s="215">
        <v>290</v>
      </c>
      <c r="S20" s="214">
        <f t="shared" si="5"/>
        <v>169.59064327485379</v>
      </c>
      <c r="T20" s="215">
        <v>1024</v>
      </c>
      <c r="U20" s="215">
        <v>413</v>
      </c>
      <c r="V20" s="214">
        <f t="shared" si="6"/>
        <v>40.33203125</v>
      </c>
      <c r="W20" s="213">
        <v>300</v>
      </c>
      <c r="X20" s="213">
        <v>140</v>
      </c>
      <c r="Y20" s="214">
        <f t="shared" si="7"/>
        <v>46.666666666666664</v>
      </c>
      <c r="Z20" s="213">
        <v>280</v>
      </c>
      <c r="AA20" s="213">
        <v>137</v>
      </c>
      <c r="AB20" s="210">
        <f t="shared" si="8"/>
        <v>48.928571428571423</v>
      </c>
    </row>
    <row r="21" spans="1:28" ht="23.25" customHeight="1" x14ac:dyDescent="0.25">
      <c r="A21" s="167" t="s">
        <v>54</v>
      </c>
      <c r="B21" s="211">
        <v>482</v>
      </c>
      <c r="C21" s="211">
        <v>419</v>
      </c>
      <c r="D21" s="212">
        <f t="shared" si="0"/>
        <v>86.92946058091286</v>
      </c>
      <c r="E21" s="213">
        <v>389</v>
      </c>
      <c r="F21" s="213">
        <v>306</v>
      </c>
      <c r="G21" s="214">
        <f t="shared" si="1"/>
        <v>78.663239074550134</v>
      </c>
      <c r="H21" s="215">
        <v>127</v>
      </c>
      <c r="I21" s="215">
        <v>132</v>
      </c>
      <c r="J21" s="214">
        <f t="shared" si="2"/>
        <v>103.93700787401573</v>
      </c>
      <c r="K21" s="213">
        <v>45</v>
      </c>
      <c r="L21" s="213">
        <v>22</v>
      </c>
      <c r="M21" s="214">
        <f t="shared" si="3"/>
        <v>48.888888888888886</v>
      </c>
      <c r="N21" s="215">
        <v>16</v>
      </c>
      <c r="O21" s="215">
        <v>6</v>
      </c>
      <c r="P21" s="214">
        <f t="shared" si="4"/>
        <v>37.5</v>
      </c>
      <c r="Q21" s="215">
        <v>160</v>
      </c>
      <c r="R21" s="215">
        <v>131</v>
      </c>
      <c r="S21" s="214">
        <f t="shared" si="5"/>
        <v>81.875</v>
      </c>
      <c r="T21" s="215">
        <v>482</v>
      </c>
      <c r="U21" s="215">
        <v>197</v>
      </c>
      <c r="V21" s="214">
        <f t="shared" si="6"/>
        <v>40.871369294605806</v>
      </c>
      <c r="W21" s="213">
        <v>250</v>
      </c>
      <c r="X21" s="213">
        <v>143</v>
      </c>
      <c r="Y21" s="214">
        <f t="shared" si="7"/>
        <v>57.199999999999996</v>
      </c>
      <c r="Z21" s="213">
        <v>223</v>
      </c>
      <c r="AA21" s="213">
        <v>141</v>
      </c>
      <c r="AB21" s="210">
        <f t="shared" si="8"/>
        <v>63.228699551569512</v>
      </c>
    </row>
    <row r="22" spans="1:28" ht="23.25" customHeight="1" x14ac:dyDescent="0.25">
      <c r="A22" s="167" t="s">
        <v>55</v>
      </c>
      <c r="B22" s="211">
        <v>395</v>
      </c>
      <c r="C22" s="211">
        <v>342</v>
      </c>
      <c r="D22" s="212">
        <f t="shared" si="0"/>
        <v>86.582278481012651</v>
      </c>
      <c r="E22" s="213">
        <v>354</v>
      </c>
      <c r="F22" s="213">
        <v>295</v>
      </c>
      <c r="G22" s="214">
        <f t="shared" si="1"/>
        <v>83.333333333333343</v>
      </c>
      <c r="H22" s="215">
        <v>60</v>
      </c>
      <c r="I22" s="215">
        <v>69</v>
      </c>
      <c r="J22" s="214">
        <f t="shared" si="2"/>
        <v>114.99999999999999</v>
      </c>
      <c r="K22" s="213">
        <v>1</v>
      </c>
      <c r="L22" s="213">
        <v>18</v>
      </c>
      <c r="M22" s="214">
        <f t="shared" si="3"/>
        <v>1800</v>
      </c>
      <c r="N22" s="215">
        <v>18</v>
      </c>
      <c r="O22" s="215">
        <v>7</v>
      </c>
      <c r="P22" s="214">
        <f t="shared" si="4"/>
        <v>38.888888888888893</v>
      </c>
      <c r="Q22" s="215">
        <v>194</v>
      </c>
      <c r="R22" s="215">
        <v>181</v>
      </c>
      <c r="S22" s="214">
        <f t="shared" si="5"/>
        <v>93.298969072164951</v>
      </c>
      <c r="T22" s="215">
        <v>395</v>
      </c>
      <c r="U22" s="215">
        <v>208</v>
      </c>
      <c r="V22" s="214">
        <f t="shared" si="6"/>
        <v>52.658227848101269</v>
      </c>
      <c r="W22" s="213">
        <v>264</v>
      </c>
      <c r="X22" s="213">
        <v>164</v>
      </c>
      <c r="Y22" s="214">
        <f t="shared" si="7"/>
        <v>62.121212121212125</v>
      </c>
      <c r="Z22" s="213">
        <v>238</v>
      </c>
      <c r="AA22" s="213">
        <v>139</v>
      </c>
      <c r="AB22" s="210">
        <f t="shared" si="8"/>
        <v>58.403361344537821</v>
      </c>
    </row>
    <row r="23" spans="1:28" ht="23.25" customHeight="1" x14ac:dyDescent="0.25">
      <c r="A23" s="167" t="s">
        <v>56</v>
      </c>
      <c r="B23" s="211">
        <v>4482</v>
      </c>
      <c r="C23" s="211">
        <v>4254</v>
      </c>
      <c r="D23" s="212">
        <f t="shared" si="0"/>
        <v>94.912985274431065</v>
      </c>
      <c r="E23" s="213">
        <v>2317</v>
      </c>
      <c r="F23" s="213">
        <v>2161</v>
      </c>
      <c r="G23" s="214">
        <f t="shared" si="1"/>
        <v>93.267155804920151</v>
      </c>
      <c r="H23" s="215">
        <v>536</v>
      </c>
      <c r="I23" s="215">
        <v>570</v>
      </c>
      <c r="J23" s="214">
        <f t="shared" si="2"/>
        <v>106.34328358208955</v>
      </c>
      <c r="K23" s="213">
        <v>45</v>
      </c>
      <c r="L23" s="213">
        <v>23</v>
      </c>
      <c r="M23" s="214">
        <f t="shared" si="3"/>
        <v>51.111111111111107</v>
      </c>
      <c r="N23" s="215">
        <v>20</v>
      </c>
      <c r="O23" s="215">
        <v>3</v>
      </c>
      <c r="P23" s="214">
        <f t="shared" si="4"/>
        <v>15</v>
      </c>
      <c r="Q23" s="215">
        <v>703</v>
      </c>
      <c r="R23" s="215">
        <v>850</v>
      </c>
      <c r="S23" s="214">
        <f t="shared" si="5"/>
        <v>120.9103840682788</v>
      </c>
      <c r="T23" s="215">
        <v>4482</v>
      </c>
      <c r="U23" s="215">
        <v>3060</v>
      </c>
      <c r="V23" s="214">
        <f t="shared" si="6"/>
        <v>68.273092369477922</v>
      </c>
      <c r="W23" s="213">
        <v>1724</v>
      </c>
      <c r="X23" s="213">
        <v>1110</v>
      </c>
      <c r="Y23" s="214">
        <f t="shared" si="7"/>
        <v>64.385150812064964</v>
      </c>
      <c r="Z23" s="213">
        <v>1442</v>
      </c>
      <c r="AA23" s="213">
        <v>991</v>
      </c>
      <c r="AB23" s="210">
        <f t="shared" si="8"/>
        <v>68.723994452149796</v>
      </c>
    </row>
    <row r="24" spans="1:28" ht="23.25" customHeight="1" x14ac:dyDescent="0.25">
      <c r="A24" s="167" t="s">
        <v>57</v>
      </c>
      <c r="B24" s="211">
        <v>3843</v>
      </c>
      <c r="C24" s="211">
        <v>3403</v>
      </c>
      <c r="D24" s="212">
        <f t="shared" si="0"/>
        <v>88.550611501431177</v>
      </c>
      <c r="E24" s="213">
        <v>1358</v>
      </c>
      <c r="F24" s="213">
        <v>1023</v>
      </c>
      <c r="G24" s="214">
        <f t="shared" si="1"/>
        <v>75.331369661266564</v>
      </c>
      <c r="H24" s="215">
        <v>431</v>
      </c>
      <c r="I24" s="215">
        <v>384</v>
      </c>
      <c r="J24" s="214">
        <f t="shared" si="2"/>
        <v>89.095127610208806</v>
      </c>
      <c r="K24" s="213">
        <v>157</v>
      </c>
      <c r="L24" s="213">
        <v>154</v>
      </c>
      <c r="M24" s="214">
        <f t="shared" si="3"/>
        <v>98.089171974522287</v>
      </c>
      <c r="N24" s="215">
        <v>129</v>
      </c>
      <c r="O24" s="215">
        <v>67</v>
      </c>
      <c r="P24" s="214">
        <f t="shared" si="4"/>
        <v>51.937984496124031</v>
      </c>
      <c r="Q24" s="215">
        <v>728</v>
      </c>
      <c r="R24" s="215">
        <v>507</v>
      </c>
      <c r="S24" s="214">
        <f t="shared" si="5"/>
        <v>69.642857142857139</v>
      </c>
      <c r="T24" s="215">
        <v>3843</v>
      </c>
      <c r="U24" s="215">
        <v>2784</v>
      </c>
      <c r="V24" s="214">
        <f t="shared" si="6"/>
        <v>72.443403590944584</v>
      </c>
      <c r="W24" s="213">
        <v>909</v>
      </c>
      <c r="X24" s="213">
        <v>479</v>
      </c>
      <c r="Y24" s="214">
        <f t="shared" si="7"/>
        <v>52.695269526952693</v>
      </c>
      <c r="Z24" s="213">
        <v>775</v>
      </c>
      <c r="AA24" s="213">
        <v>426</v>
      </c>
      <c r="AB24" s="210">
        <f t="shared" si="8"/>
        <v>54.967741935483872</v>
      </c>
    </row>
    <row r="25" spans="1:28" ht="23.25" customHeight="1" x14ac:dyDescent="0.25">
      <c r="A25" s="167" t="s">
        <v>58</v>
      </c>
      <c r="B25" s="211">
        <v>1492</v>
      </c>
      <c r="C25" s="211">
        <v>1438</v>
      </c>
      <c r="D25" s="212">
        <f t="shared" si="0"/>
        <v>96.380697050938338</v>
      </c>
      <c r="E25" s="213">
        <v>1037</v>
      </c>
      <c r="F25" s="213">
        <v>947</v>
      </c>
      <c r="G25" s="214">
        <f t="shared" si="1"/>
        <v>91.321118611378978</v>
      </c>
      <c r="H25" s="215">
        <v>242</v>
      </c>
      <c r="I25" s="215">
        <v>300</v>
      </c>
      <c r="J25" s="214">
        <f t="shared" si="2"/>
        <v>123.96694214876034</v>
      </c>
      <c r="K25" s="213">
        <v>38</v>
      </c>
      <c r="L25" s="213">
        <v>63</v>
      </c>
      <c r="M25" s="214">
        <f t="shared" si="3"/>
        <v>165.78947368421052</v>
      </c>
      <c r="N25" s="215">
        <v>23</v>
      </c>
      <c r="O25" s="215">
        <v>7</v>
      </c>
      <c r="P25" s="214">
        <f t="shared" si="4"/>
        <v>30.434782608695656</v>
      </c>
      <c r="Q25" s="215">
        <v>365</v>
      </c>
      <c r="R25" s="215">
        <v>352</v>
      </c>
      <c r="S25" s="214">
        <f t="shared" si="5"/>
        <v>96.438356164383563</v>
      </c>
      <c r="T25" s="215">
        <v>1492</v>
      </c>
      <c r="U25" s="215">
        <v>853</v>
      </c>
      <c r="V25" s="214">
        <f t="shared" si="6"/>
        <v>57.171581769436997</v>
      </c>
      <c r="W25" s="213">
        <v>749</v>
      </c>
      <c r="X25" s="213">
        <v>472</v>
      </c>
      <c r="Y25" s="214">
        <f t="shared" si="7"/>
        <v>63.017356475300403</v>
      </c>
      <c r="Z25" s="213">
        <v>591</v>
      </c>
      <c r="AA25" s="213">
        <v>387</v>
      </c>
      <c r="AB25" s="210">
        <f t="shared" si="8"/>
        <v>65.482233502538065</v>
      </c>
    </row>
    <row r="26" spans="1:28" ht="23.25" customHeight="1" x14ac:dyDescent="0.25">
      <c r="A26" s="167" t="s">
        <v>59</v>
      </c>
      <c r="B26" s="211">
        <v>1615</v>
      </c>
      <c r="C26" s="211">
        <v>1540</v>
      </c>
      <c r="D26" s="212">
        <f t="shared" si="0"/>
        <v>95.356037151702793</v>
      </c>
      <c r="E26" s="213">
        <v>863</v>
      </c>
      <c r="F26" s="213">
        <v>767</v>
      </c>
      <c r="G26" s="214">
        <f t="shared" si="1"/>
        <v>88.876013904982614</v>
      </c>
      <c r="H26" s="215">
        <v>283</v>
      </c>
      <c r="I26" s="215">
        <v>265</v>
      </c>
      <c r="J26" s="214">
        <f t="shared" si="2"/>
        <v>93.639575971731446</v>
      </c>
      <c r="K26" s="213">
        <v>77</v>
      </c>
      <c r="L26" s="213">
        <v>82</v>
      </c>
      <c r="M26" s="214">
        <f t="shared" si="3"/>
        <v>106.49350649350649</v>
      </c>
      <c r="N26" s="215">
        <v>26</v>
      </c>
      <c r="O26" s="215">
        <v>19</v>
      </c>
      <c r="P26" s="214">
        <f t="shared" si="4"/>
        <v>73.076923076923066</v>
      </c>
      <c r="Q26" s="215">
        <v>209</v>
      </c>
      <c r="R26" s="215">
        <v>133</v>
      </c>
      <c r="S26" s="214">
        <f t="shared" si="5"/>
        <v>63.636363636363633</v>
      </c>
      <c r="T26" s="215">
        <v>1615</v>
      </c>
      <c r="U26" s="215">
        <v>1123</v>
      </c>
      <c r="V26" s="214">
        <f t="shared" si="6"/>
        <v>69.535603715170282</v>
      </c>
      <c r="W26" s="213">
        <v>587</v>
      </c>
      <c r="X26" s="213">
        <v>365</v>
      </c>
      <c r="Y26" s="214">
        <f t="shared" si="7"/>
        <v>62.180579216354346</v>
      </c>
      <c r="Z26" s="213">
        <v>510</v>
      </c>
      <c r="AA26" s="213">
        <v>334</v>
      </c>
      <c r="AB26" s="210">
        <f t="shared" si="8"/>
        <v>65.490196078431367</v>
      </c>
    </row>
    <row r="27" spans="1:28" ht="23.25" customHeight="1" x14ac:dyDescent="0.25">
      <c r="A27" s="167" t="s">
        <v>60</v>
      </c>
      <c r="B27" s="211">
        <v>1239</v>
      </c>
      <c r="C27" s="211">
        <v>1106</v>
      </c>
      <c r="D27" s="212">
        <f t="shared" si="0"/>
        <v>89.265536723163848</v>
      </c>
      <c r="E27" s="213">
        <v>804</v>
      </c>
      <c r="F27" s="213">
        <v>723</v>
      </c>
      <c r="G27" s="214">
        <f t="shared" si="1"/>
        <v>89.925373134328353</v>
      </c>
      <c r="H27" s="215">
        <v>271</v>
      </c>
      <c r="I27" s="215">
        <v>175</v>
      </c>
      <c r="J27" s="214">
        <f t="shared" si="2"/>
        <v>64.575645756457561</v>
      </c>
      <c r="K27" s="213">
        <v>76</v>
      </c>
      <c r="L27" s="213">
        <v>58</v>
      </c>
      <c r="M27" s="214">
        <f t="shared" si="3"/>
        <v>76.31578947368422</v>
      </c>
      <c r="N27" s="215">
        <v>21</v>
      </c>
      <c r="O27" s="215">
        <v>2</v>
      </c>
      <c r="P27" s="214">
        <f t="shared" si="4"/>
        <v>9.5238095238095237</v>
      </c>
      <c r="Q27" s="215">
        <v>278</v>
      </c>
      <c r="R27" s="215">
        <v>305</v>
      </c>
      <c r="S27" s="214">
        <f t="shared" si="5"/>
        <v>109.71223021582735</v>
      </c>
      <c r="T27" s="215">
        <v>1239</v>
      </c>
      <c r="U27" s="215">
        <v>761</v>
      </c>
      <c r="V27" s="214">
        <f t="shared" si="6"/>
        <v>61.420500403551245</v>
      </c>
      <c r="W27" s="213">
        <v>506</v>
      </c>
      <c r="X27" s="213">
        <v>402</v>
      </c>
      <c r="Y27" s="214">
        <f t="shared" si="7"/>
        <v>79.446640316205531</v>
      </c>
      <c r="Z27" s="213">
        <v>440</v>
      </c>
      <c r="AA27" s="213">
        <v>362</v>
      </c>
      <c r="AB27" s="210">
        <f t="shared" si="8"/>
        <v>82.27272727272728</v>
      </c>
    </row>
    <row r="28" spans="1:28" ht="23.25" customHeight="1" x14ac:dyDescent="0.25">
      <c r="A28" s="167" t="s">
        <v>61</v>
      </c>
      <c r="B28" s="211">
        <v>822</v>
      </c>
      <c r="C28" s="211">
        <v>865</v>
      </c>
      <c r="D28" s="212">
        <f t="shared" si="0"/>
        <v>105.23114355231145</v>
      </c>
      <c r="E28" s="213">
        <v>622</v>
      </c>
      <c r="F28" s="213">
        <v>639</v>
      </c>
      <c r="G28" s="214">
        <f t="shared" si="1"/>
        <v>102.7331189710611</v>
      </c>
      <c r="H28" s="215">
        <v>152</v>
      </c>
      <c r="I28" s="215">
        <v>147</v>
      </c>
      <c r="J28" s="214">
        <f t="shared" si="2"/>
        <v>96.710526315789465</v>
      </c>
      <c r="K28" s="213">
        <v>76</v>
      </c>
      <c r="L28" s="213">
        <v>54</v>
      </c>
      <c r="M28" s="214">
        <f t="shared" si="3"/>
        <v>71.05263157894737</v>
      </c>
      <c r="N28" s="215">
        <v>15</v>
      </c>
      <c r="O28" s="215">
        <v>15</v>
      </c>
      <c r="P28" s="214">
        <f t="shared" si="4"/>
        <v>100</v>
      </c>
      <c r="Q28" s="215">
        <v>247</v>
      </c>
      <c r="R28" s="215">
        <v>283</v>
      </c>
      <c r="S28" s="214">
        <f t="shared" si="5"/>
        <v>114.57489878542511</v>
      </c>
      <c r="T28" s="215">
        <v>822</v>
      </c>
      <c r="U28" s="215">
        <v>550</v>
      </c>
      <c r="V28" s="214">
        <f t="shared" si="6"/>
        <v>66.909975669099751</v>
      </c>
      <c r="W28" s="213">
        <v>408</v>
      </c>
      <c r="X28" s="213">
        <v>329</v>
      </c>
      <c r="Y28" s="214">
        <f t="shared" si="7"/>
        <v>80.637254901960787</v>
      </c>
      <c r="Z28" s="213">
        <v>337</v>
      </c>
      <c r="AA28" s="213">
        <v>287</v>
      </c>
      <c r="AB28" s="210">
        <f t="shared" si="8"/>
        <v>85.163204747774472</v>
      </c>
    </row>
    <row r="29" spans="1:28" x14ac:dyDescent="0.25">
      <c r="E29" s="49"/>
      <c r="Q29" s="85"/>
      <c r="R29" s="85"/>
      <c r="S29" s="87"/>
      <c r="T29" s="87"/>
      <c r="U29" s="87"/>
      <c r="V29" s="87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19.5703125" customWidth="1"/>
    <col min="2" max="2" width="9.85546875" customWidth="1"/>
    <col min="3" max="3" width="10.140625" customWidth="1"/>
    <col min="4" max="4" width="14.140625" customWidth="1"/>
    <col min="5" max="5" width="10.5703125" customWidth="1"/>
    <col min="6" max="6" width="9.7109375" customWidth="1"/>
    <col min="7" max="7" width="14.140625" customWidth="1"/>
    <col min="8" max="8" width="10.28515625" customWidth="1"/>
    <col min="9" max="11" width="10.7109375" customWidth="1"/>
  </cols>
  <sheetData>
    <row r="1" spans="1:11" ht="43.5" customHeight="1" x14ac:dyDescent="0.25">
      <c r="A1" s="311" t="s">
        <v>108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x14ac:dyDescent="0.25">
      <c r="A2" s="58"/>
      <c r="B2" s="58"/>
      <c r="C2" s="78"/>
      <c r="D2" s="78"/>
      <c r="E2" s="78"/>
      <c r="F2" s="58"/>
      <c r="G2" s="78"/>
      <c r="H2" s="78"/>
      <c r="I2" s="78"/>
      <c r="J2" s="164"/>
      <c r="K2" s="58" t="s">
        <v>87</v>
      </c>
    </row>
    <row r="3" spans="1:11" x14ac:dyDescent="0.25">
      <c r="A3" s="271"/>
      <c r="B3" s="310" t="s">
        <v>8</v>
      </c>
      <c r="C3" s="310" t="s">
        <v>22</v>
      </c>
      <c r="D3" s="310" t="s">
        <v>88</v>
      </c>
      <c r="E3" s="310" t="s">
        <v>89</v>
      </c>
      <c r="F3" s="310" t="s">
        <v>90</v>
      </c>
      <c r="G3" s="310" t="s">
        <v>23</v>
      </c>
      <c r="H3" s="310" t="s">
        <v>11</v>
      </c>
      <c r="I3" s="310" t="s">
        <v>17</v>
      </c>
      <c r="J3" s="309" t="s">
        <v>91</v>
      </c>
      <c r="K3" s="310" t="s">
        <v>18</v>
      </c>
    </row>
    <row r="4" spans="1:11" x14ac:dyDescent="0.25">
      <c r="A4" s="272"/>
      <c r="B4" s="310"/>
      <c r="C4" s="310"/>
      <c r="D4" s="310"/>
      <c r="E4" s="310"/>
      <c r="F4" s="310"/>
      <c r="G4" s="310"/>
      <c r="H4" s="310"/>
      <c r="I4" s="310"/>
      <c r="J4" s="309"/>
      <c r="K4" s="310"/>
    </row>
    <row r="5" spans="1:11" ht="44.25" customHeight="1" x14ac:dyDescent="0.25">
      <c r="A5" s="272"/>
      <c r="B5" s="310"/>
      <c r="C5" s="310"/>
      <c r="D5" s="310"/>
      <c r="E5" s="310"/>
      <c r="F5" s="310"/>
      <c r="G5" s="310"/>
      <c r="H5" s="310"/>
      <c r="I5" s="310"/>
      <c r="J5" s="309"/>
      <c r="K5" s="310"/>
    </row>
    <row r="6" spans="1:11" x14ac:dyDescent="0.25">
      <c r="A6" s="64" t="s">
        <v>4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</row>
    <row r="7" spans="1:11" x14ac:dyDescent="0.25">
      <c r="A7" s="66" t="s">
        <v>42</v>
      </c>
      <c r="B7" s="228">
        <v>27091</v>
      </c>
      <c r="C7" s="229">
        <f>SUM(C8:C26)</f>
        <v>18003</v>
      </c>
      <c r="D7" s="229">
        <f>SUM(D8:D26)</f>
        <v>3846</v>
      </c>
      <c r="E7" s="229">
        <f>SUM(E8:E26)</f>
        <v>3476</v>
      </c>
      <c r="F7" s="229">
        <f>SUM(F8:F26)</f>
        <v>314</v>
      </c>
      <c r="G7" s="229">
        <f>SUM(G8:G26)</f>
        <v>278</v>
      </c>
      <c r="H7" s="229">
        <f>SUM(H8:H26)</f>
        <v>10007</v>
      </c>
      <c r="I7" s="229">
        <f>SUM(I8:I26)</f>
        <v>15838</v>
      </c>
      <c r="J7" s="229">
        <f>SUM(J8:J27)</f>
        <v>8582</v>
      </c>
      <c r="K7" s="229">
        <f>SUM(K8:K26)</f>
        <v>7089</v>
      </c>
    </row>
    <row r="8" spans="1:11" x14ac:dyDescent="0.25">
      <c r="A8" s="167" t="s">
        <v>43</v>
      </c>
      <c r="B8" s="230">
        <v>676</v>
      </c>
      <c r="C8" s="231">
        <v>626</v>
      </c>
      <c r="D8" s="232">
        <v>94</v>
      </c>
      <c r="E8" s="231">
        <v>94</v>
      </c>
      <c r="F8" s="231">
        <v>2</v>
      </c>
      <c r="G8" s="232">
        <v>0</v>
      </c>
      <c r="H8" s="232">
        <v>274</v>
      </c>
      <c r="I8" s="232">
        <v>334</v>
      </c>
      <c r="J8" s="231">
        <v>310</v>
      </c>
      <c r="K8" s="231">
        <v>292</v>
      </c>
    </row>
    <row r="9" spans="1:11" x14ac:dyDescent="0.25">
      <c r="A9" s="167" t="s">
        <v>44</v>
      </c>
      <c r="B9" s="230">
        <v>719</v>
      </c>
      <c r="C9" s="231">
        <v>582</v>
      </c>
      <c r="D9" s="232">
        <v>106</v>
      </c>
      <c r="E9" s="231">
        <v>106</v>
      </c>
      <c r="F9" s="231">
        <v>0</v>
      </c>
      <c r="G9" s="232">
        <v>7</v>
      </c>
      <c r="H9" s="232">
        <v>311</v>
      </c>
      <c r="I9" s="232">
        <v>414</v>
      </c>
      <c r="J9" s="231">
        <v>302</v>
      </c>
      <c r="K9" s="231">
        <v>276</v>
      </c>
    </row>
    <row r="10" spans="1:11" x14ac:dyDescent="0.25">
      <c r="A10" s="167" t="s">
        <v>45</v>
      </c>
      <c r="B10" s="230">
        <v>480</v>
      </c>
      <c r="C10" s="231">
        <v>446</v>
      </c>
      <c r="D10" s="232">
        <v>68</v>
      </c>
      <c r="E10" s="231">
        <v>68</v>
      </c>
      <c r="F10" s="231">
        <v>1</v>
      </c>
      <c r="G10" s="232">
        <v>0</v>
      </c>
      <c r="H10" s="232">
        <v>247</v>
      </c>
      <c r="I10" s="232">
        <v>281</v>
      </c>
      <c r="J10" s="231">
        <v>248</v>
      </c>
      <c r="K10" s="231">
        <v>200</v>
      </c>
    </row>
    <row r="11" spans="1:11" x14ac:dyDescent="0.25">
      <c r="A11" s="167" t="s">
        <v>46</v>
      </c>
      <c r="B11" s="230">
        <v>723</v>
      </c>
      <c r="C11" s="231">
        <v>606</v>
      </c>
      <c r="D11" s="232">
        <v>128</v>
      </c>
      <c r="E11" s="231">
        <v>126</v>
      </c>
      <c r="F11" s="231">
        <v>12</v>
      </c>
      <c r="G11" s="232">
        <v>10</v>
      </c>
      <c r="H11" s="232">
        <v>322</v>
      </c>
      <c r="I11" s="232">
        <v>314</v>
      </c>
      <c r="J11" s="231">
        <v>302</v>
      </c>
      <c r="K11" s="231">
        <v>232</v>
      </c>
    </row>
    <row r="12" spans="1:11" x14ac:dyDescent="0.25">
      <c r="A12" s="167" t="s">
        <v>47</v>
      </c>
      <c r="B12" s="230">
        <v>608</v>
      </c>
      <c r="C12" s="231">
        <v>497</v>
      </c>
      <c r="D12" s="232">
        <v>172</v>
      </c>
      <c r="E12" s="231">
        <v>150</v>
      </c>
      <c r="F12" s="231">
        <v>19</v>
      </c>
      <c r="G12" s="232">
        <v>46</v>
      </c>
      <c r="H12" s="232">
        <v>341</v>
      </c>
      <c r="I12" s="232">
        <v>311</v>
      </c>
      <c r="J12" s="231">
        <v>228</v>
      </c>
      <c r="K12" s="231">
        <v>210</v>
      </c>
    </row>
    <row r="13" spans="1:11" x14ac:dyDescent="0.25">
      <c r="A13" s="167" t="s">
        <v>48</v>
      </c>
      <c r="B13" s="230">
        <v>2011</v>
      </c>
      <c r="C13" s="231">
        <v>1342</v>
      </c>
      <c r="D13" s="232">
        <v>282</v>
      </c>
      <c r="E13" s="231">
        <v>282</v>
      </c>
      <c r="F13" s="231">
        <v>9</v>
      </c>
      <c r="G13" s="232">
        <v>13</v>
      </c>
      <c r="H13" s="232">
        <v>697</v>
      </c>
      <c r="I13" s="232">
        <v>1237</v>
      </c>
      <c r="J13" s="231">
        <v>591</v>
      </c>
      <c r="K13" s="231">
        <v>446</v>
      </c>
    </row>
    <row r="14" spans="1:11" x14ac:dyDescent="0.25">
      <c r="A14" s="167" t="s">
        <v>49</v>
      </c>
      <c r="B14" s="230">
        <v>436</v>
      </c>
      <c r="C14" s="231">
        <v>412</v>
      </c>
      <c r="D14" s="232">
        <v>45</v>
      </c>
      <c r="E14" s="231">
        <v>44</v>
      </c>
      <c r="F14" s="231">
        <v>1</v>
      </c>
      <c r="G14" s="232">
        <v>15</v>
      </c>
      <c r="H14" s="232">
        <v>150</v>
      </c>
      <c r="I14" s="232">
        <v>215</v>
      </c>
      <c r="J14" s="231">
        <v>213</v>
      </c>
      <c r="K14" s="231">
        <v>192</v>
      </c>
    </row>
    <row r="15" spans="1:11" x14ac:dyDescent="0.25">
      <c r="A15" s="167" t="s">
        <v>50</v>
      </c>
      <c r="B15" s="230">
        <v>506</v>
      </c>
      <c r="C15" s="231">
        <v>422</v>
      </c>
      <c r="D15" s="232">
        <v>72</v>
      </c>
      <c r="E15" s="231">
        <v>72</v>
      </c>
      <c r="F15" s="231">
        <v>2</v>
      </c>
      <c r="G15" s="232">
        <v>10</v>
      </c>
      <c r="H15" s="232">
        <v>254</v>
      </c>
      <c r="I15" s="232">
        <v>265</v>
      </c>
      <c r="J15" s="231">
        <v>214</v>
      </c>
      <c r="K15" s="231">
        <v>182</v>
      </c>
    </row>
    <row r="16" spans="1:11" x14ac:dyDescent="0.25">
      <c r="A16" s="167" t="s">
        <v>51</v>
      </c>
      <c r="B16" s="230">
        <v>1174</v>
      </c>
      <c r="C16" s="231">
        <v>501</v>
      </c>
      <c r="D16" s="232">
        <v>111</v>
      </c>
      <c r="E16" s="231">
        <v>110</v>
      </c>
      <c r="F16" s="231">
        <v>14</v>
      </c>
      <c r="G16" s="232">
        <v>15</v>
      </c>
      <c r="H16" s="232">
        <v>336</v>
      </c>
      <c r="I16" s="232">
        <v>914</v>
      </c>
      <c r="J16" s="231">
        <v>241</v>
      </c>
      <c r="K16" s="231">
        <v>185</v>
      </c>
    </row>
    <row r="17" spans="1:11" x14ac:dyDescent="0.25">
      <c r="A17" s="167" t="s">
        <v>52</v>
      </c>
      <c r="B17" s="230">
        <v>384</v>
      </c>
      <c r="C17" s="231">
        <v>337</v>
      </c>
      <c r="D17" s="232">
        <v>63</v>
      </c>
      <c r="E17" s="231">
        <v>61</v>
      </c>
      <c r="F17" s="231">
        <v>5</v>
      </c>
      <c r="G17" s="232">
        <v>3</v>
      </c>
      <c r="H17" s="232">
        <v>227</v>
      </c>
      <c r="I17" s="232">
        <v>212</v>
      </c>
      <c r="J17" s="231">
        <v>166</v>
      </c>
      <c r="K17" s="231">
        <v>140</v>
      </c>
    </row>
    <row r="18" spans="1:11" x14ac:dyDescent="0.25">
      <c r="A18" s="167" t="s">
        <v>53</v>
      </c>
      <c r="B18" s="230">
        <v>785</v>
      </c>
      <c r="C18" s="231">
        <v>375</v>
      </c>
      <c r="D18" s="232">
        <v>132</v>
      </c>
      <c r="E18" s="231">
        <v>128</v>
      </c>
      <c r="F18" s="231">
        <v>27</v>
      </c>
      <c r="G18" s="232">
        <v>19</v>
      </c>
      <c r="H18" s="232">
        <v>252</v>
      </c>
      <c r="I18" s="232">
        <v>416</v>
      </c>
      <c r="J18" s="231">
        <v>155</v>
      </c>
      <c r="K18" s="231">
        <v>141</v>
      </c>
    </row>
    <row r="19" spans="1:11" x14ac:dyDescent="0.25">
      <c r="A19" s="167" t="s">
        <v>54</v>
      </c>
      <c r="B19" s="230">
        <v>582</v>
      </c>
      <c r="C19" s="231">
        <v>524</v>
      </c>
      <c r="D19" s="232">
        <v>169</v>
      </c>
      <c r="E19" s="231">
        <v>156</v>
      </c>
      <c r="F19" s="231">
        <v>36</v>
      </c>
      <c r="G19" s="232">
        <v>20</v>
      </c>
      <c r="H19" s="232">
        <v>265</v>
      </c>
      <c r="I19" s="232">
        <v>240</v>
      </c>
      <c r="J19" s="231">
        <v>215</v>
      </c>
      <c r="K19" s="231">
        <v>195</v>
      </c>
    </row>
    <row r="20" spans="1:11" x14ac:dyDescent="0.25">
      <c r="A20" s="167" t="s">
        <v>55</v>
      </c>
      <c r="B20" s="230">
        <v>522</v>
      </c>
      <c r="C20" s="231">
        <v>508</v>
      </c>
      <c r="D20" s="232">
        <v>96</v>
      </c>
      <c r="E20" s="231">
        <v>95</v>
      </c>
      <c r="F20" s="231">
        <v>15</v>
      </c>
      <c r="G20" s="232">
        <v>0</v>
      </c>
      <c r="H20" s="232">
        <v>349</v>
      </c>
      <c r="I20" s="232">
        <v>284</v>
      </c>
      <c r="J20" s="231">
        <v>271</v>
      </c>
      <c r="K20" s="231">
        <v>215</v>
      </c>
    </row>
    <row r="21" spans="1:11" x14ac:dyDescent="0.25">
      <c r="A21" s="167" t="s">
        <v>56</v>
      </c>
      <c r="B21" s="230">
        <v>6182</v>
      </c>
      <c r="C21" s="231">
        <v>3828</v>
      </c>
      <c r="D21" s="232">
        <v>948</v>
      </c>
      <c r="E21" s="231">
        <v>811</v>
      </c>
      <c r="F21" s="231">
        <v>59</v>
      </c>
      <c r="G21" s="232">
        <v>4</v>
      </c>
      <c r="H21" s="232">
        <v>2141</v>
      </c>
      <c r="I21" s="232">
        <v>3837</v>
      </c>
      <c r="J21" s="231">
        <v>1666</v>
      </c>
      <c r="K21" s="231">
        <v>1426</v>
      </c>
    </row>
    <row r="22" spans="1:11" x14ac:dyDescent="0.25">
      <c r="A22" s="167" t="s">
        <v>57</v>
      </c>
      <c r="B22" s="230">
        <v>4278</v>
      </c>
      <c r="C22" s="231">
        <v>1870</v>
      </c>
      <c r="D22" s="232">
        <v>352</v>
      </c>
      <c r="E22" s="231">
        <v>273</v>
      </c>
      <c r="F22" s="231">
        <v>18</v>
      </c>
      <c r="G22" s="232">
        <v>52</v>
      </c>
      <c r="H22" s="232">
        <v>1194</v>
      </c>
      <c r="I22" s="232">
        <v>2440</v>
      </c>
      <c r="J22" s="231">
        <v>1030</v>
      </c>
      <c r="K22" s="231">
        <v>899</v>
      </c>
    </row>
    <row r="23" spans="1:11" x14ac:dyDescent="0.25">
      <c r="A23" s="167" t="s">
        <v>58</v>
      </c>
      <c r="B23" s="230">
        <v>2486</v>
      </c>
      <c r="C23" s="231">
        <v>2073</v>
      </c>
      <c r="D23" s="232">
        <v>402</v>
      </c>
      <c r="E23" s="231">
        <v>353</v>
      </c>
      <c r="F23" s="231">
        <v>50</v>
      </c>
      <c r="G23" s="232">
        <v>43</v>
      </c>
      <c r="H23" s="232">
        <v>1059</v>
      </c>
      <c r="I23" s="232">
        <v>1270</v>
      </c>
      <c r="J23" s="231">
        <v>978</v>
      </c>
      <c r="K23" s="231">
        <v>626</v>
      </c>
    </row>
    <row r="24" spans="1:11" x14ac:dyDescent="0.25">
      <c r="A24" s="167" t="s">
        <v>59</v>
      </c>
      <c r="B24" s="230">
        <v>1995</v>
      </c>
      <c r="C24" s="231">
        <v>1151</v>
      </c>
      <c r="D24" s="232">
        <v>265</v>
      </c>
      <c r="E24" s="231">
        <v>229</v>
      </c>
      <c r="F24" s="231">
        <v>11</v>
      </c>
      <c r="G24" s="232">
        <v>18</v>
      </c>
      <c r="H24" s="232">
        <v>469</v>
      </c>
      <c r="I24" s="232">
        <v>1395</v>
      </c>
      <c r="J24" s="231">
        <v>573</v>
      </c>
      <c r="K24" s="231">
        <v>488</v>
      </c>
    </row>
    <row r="25" spans="1:11" x14ac:dyDescent="0.25">
      <c r="A25" s="167" t="s">
        <v>60</v>
      </c>
      <c r="B25" s="230">
        <v>1244</v>
      </c>
      <c r="C25" s="231">
        <v>866</v>
      </c>
      <c r="D25" s="232">
        <v>149</v>
      </c>
      <c r="E25" s="231">
        <v>135</v>
      </c>
      <c r="F25" s="231">
        <v>16</v>
      </c>
      <c r="G25" s="232">
        <v>0</v>
      </c>
      <c r="H25" s="232">
        <v>573</v>
      </c>
      <c r="I25" s="232">
        <v>756</v>
      </c>
      <c r="J25" s="231">
        <v>424</v>
      </c>
      <c r="K25" s="231">
        <v>358</v>
      </c>
    </row>
    <row r="26" spans="1:11" x14ac:dyDescent="0.25">
      <c r="A26" s="167" t="s">
        <v>61</v>
      </c>
      <c r="B26" s="230">
        <v>1300</v>
      </c>
      <c r="C26" s="231">
        <v>1037</v>
      </c>
      <c r="D26" s="232">
        <v>192</v>
      </c>
      <c r="E26" s="231">
        <v>183</v>
      </c>
      <c r="F26" s="231">
        <v>17</v>
      </c>
      <c r="G26" s="232">
        <v>3</v>
      </c>
      <c r="H26" s="232">
        <v>546</v>
      </c>
      <c r="I26" s="232">
        <v>703</v>
      </c>
      <c r="J26" s="231">
        <v>455</v>
      </c>
      <c r="K26" s="231">
        <v>386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20.85546875" customWidth="1"/>
    <col min="3" max="3" width="10.85546875" customWidth="1"/>
    <col min="4" max="4" width="13.28515625" customWidth="1"/>
    <col min="5" max="5" width="10.140625" customWidth="1"/>
    <col min="7" max="7" width="12" customWidth="1"/>
    <col min="8" max="8" width="11.28515625" customWidth="1"/>
    <col min="10" max="10" width="10" customWidth="1"/>
  </cols>
  <sheetData>
    <row r="1" spans="1:11" ht="11.25" customHeight="1" x14ac:dyDescent="0.25">
      <c r="A1" s="72"/>
      <c r="B1" s="72"/>
      <c r="C1" s="71"/>
      <c r="D1" s="71"/>
      <c r="E1" s="71"/>
      <c r="F1" s="71"/>
      <c r="G1" s="71"/>
      <c r="H1" s="71"/>
      <c r="I1" s="70"/>
      <c r="J1" s="71"/>
      <c r="K1" s="71"/>
    </row>
    <row r="2" spans="1:11" ht="48.75" customHeight="1" x14ac:dyDescent="0.3">
      <c r="A2" s="308" t="s">
        <v>109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x14ac:dyDescent="0.25">
      <c r="A3" s="58"/>
      <c r="B3" s="58"/>
      <c r="C3" s="78"/>
      <c r="D3" s="78"/>
      <c r="E3" s="78"/>
      <c r="F3" s="58"/>
      <c r="G3" s="78"/>
      <c r="H3" s="78"/>
      <c r="I3" s="78"/>
      <c r="J3" s="164"/>
      <c r="K3" s="58" t="s">
        <v>87</v>
      </c>
    </row>
    <row r="4" spans="1:11" ht="23.25" customHeight="1" x14ac:dyDescent="0.25">
      <c r="A4" s="271"/>
      <c r="B4" s="310" t="s">
        <v>8</v>
      </c>
      <c r="C4" s="310" t="s">
        <v>22</v>
      </c>
      <c r="D4" s="310" t="s">
        <v>88</v>
      </c>
      <c r="E4" s="310" t="s">
        <v>89</v>
      </c>
      <c r="F4" s="310" t="s">
        <v>90</v>
      </c>
      <c r="G4" s="310" t="s">
        <v>23</v>
      </c>
      <c r="H4" s="310" t="s">
        <v>93</v>
      </c>
      <c r="I4" s="310" t="s">
        <v>17</v>
      </c>
      <c r="J4" s="309" t="s">
        <v>91</v>
      </c>
      <c r="K4" s="310" t="s">
        <v>18</v>
      </c>
    </row>
    <row r="5" spans="1:11" ht="19.5" customHeight="1" x14ac:dyDescent="0.25">
      <c r="A5" s="272"/>
      <c r="B5" s="310"/>
      <c r="C5" s="310"/>
      <c r="D5" s="310"/>
      <c r="E5" s="310"/>
      <c r="F5" s="310"/>
      <c r="G5" s="310"/>
      <c r="H5" s="310"/>
      <c r="I5" s="310"/>
      <c r="J5" s="309"/>
      <c r="K5" s="310"/>
    </row>
    <row r="6" spans="1:11" ht="27.75" customHeight="1" x14ac:dyDescent="0.25">
      <c r="A6" s="272"/>
      <c r="B6" s="310"/>
      <c r="C6" s="310"/>
      <c r="D6" s="310"/>
      <c r="E6" s="310"/>
      <c r="F6" s="310"/>
      <c r="G6" s="310"/>
      <c r="H6" s="310"/>
      <c r="I6" s="310"/>
      <c r="J6" s="309"/>
      <c r="K6" s="310"/>
    </row>
    <row r="7" spans="1:11" x14ac:dyDescent="0.25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</row>
    <row r="8" spans="1:11" x14ac:dyDescent="0.25">
      <c r="A8" s="66" t="s">
        <v>42</v>
      </c>
      <c r="B8" s="228">
        <v>23845</v>
      </c>
      <c r="C8" s="233">
        <f>SUM(C9:C27)</f>
        <v>14124</v>
      </c>
      <c r="D8" s="233">
        <f>SUM(D9:D27)</f>
        <v>4864</v>
      </c>
      <c r="E8" s="233">
        <f>SUM(E9:E27)</f>
        <v>4362</v>
      </c>
      <c r="F8" s="233">
        <f>SUM(F9:F27)</f>
        <v>1409</v>
      </c>
      <c r="G8" s="233">
        <f>SUM(G9:G27)</f>
        <v>496</v>
      </c>
      <c r="H8" s="233">
        <f>SUM(H9:H27)</f>
        <v>7777</v>
      </c>
      <c r="I8" s="233">
        <f>SUM(I9:I27)</f>
        <v>13318</v>
      </c>
      <c r="J8" s="233">
        <f>SUM(J9:J27)</f>
        <v>5536</v>
      </c>
      <c r="K8" s="233">
        <f>SUM(K9:K27)</f>
        <v>4988</v>
      </c>
    </row>
    <row r="9" spans="1:11" x14ac:dyDescent="0.25">
      <c r="A9" s="167" t="s">
        <v>43</v>
      </c>
      <c r="B9" s="230">
        <v>703</v>
      </c>
      <c r="C9" s="234">
        <v>652</v>
      </c>
      <c r="D9" s="235">
        <v>183</v>
      </c>
      <c r="E9" s="234">
        <v>183</v>
      </c>
      <c r="F9" s="234">
        <v>74</v>
      </c>
      <c r="G9" s="235">
        <v>10</v>
      </c>
      <c r="H9" s="235">
        <v>339</v>
      </c>
      <c r="I9" s="235">
        <v>307</v>
      </c>
      <c r="J9" s="234">
        <v>292</v>
      </c>
      <c r="K9" s="234">
        <v>266</v>
      </c>
    </row>
    <row r="10" spans="1:11" x14ac:dyDescent="0.25">
      <c r="A10" s="167" t="s">
        <v>44</v>
      </c>
      <c r="B10" s="230">
        <v>707</v>
      </c>
      <c r="C10" s="234">
        <v>525</v>
      </c>
      <c r="D10" s="235">
        <v>252</v>
      </c>
      <c r="E10" s="234">
        <v>252</v>
      </c>
      <c r="F10" s="234">
        <v>127</v>
      </c>
      <c r="G10" s="235">
        <v>41</v>
      </c>
      <c r="H10" s="235">
        <v>345</v>
      </c>
      <c r="I10" s="235">
        <v>320</v>
      </c>
      <c r="J10" s="234">
        <v>168</v>
      </c>
      <c r="K10" s="234">
        <v>158</v>
      </c>
    </row>
    <row r="11" spans="1:11" x14ac:dyDescent="0.25">
      <c r="A11" s="167" t="s">
        <v>45</v>
      </c>
      <c r="B11" s="230">
        <v>575</v>
      </c>
      <c r="C11" s="234">
        <v>535</v>
      </c>
      <c r="D11" s="235">
        <v>177</v>
      </c>
      <c r="E11" s="234">
        <v>177</v>
      </c>
      <c r="F11" s="234">
        <v>51</v>
      </c>
      <c r="G11" s="235">
        <v>13</v>
      </c>
      <c r="H11" s="235">
        <v>291</v>
      </c>
      <c r="I11" s="235">
        <v>292</v>
      </c>
      <c r="J11" s="234">
        <v>252</v>
      </c>
      <c r="K11" s="234">
        <v>230</v>
      </c>
    </row>
    <row r="12" spans="1:11" x14ac:dyDescent="0.25">
      <c r="A12" s="167" t="s">
        <v>46</v>
      </c>
      <c r="B12" s="230">
        <v>821</v>
      </c>
      <c r="C12" s="234">
        <v>675</v>
      </c>
      <c r="D12" s="235">
        <v>312</v>
      </c>
      <c r="E12" s="234">
        <v>310</v>
      </c>
      <c r="F12" s="234">
        <v>113</v>
      </c>
      <c r="G12" s="235">
        <v>35</v>
      </c>
      <c r="H12" s="235">
        <v>366</v>
      </c>
      <c r="I12" s="235">
        <v>228</v>
      </c>
      <c r="J12" s="234">
        <v>215</v>
      </c>
      <c r="K12" s="234">
        <v>192</v>
      </c>
    </row>
    <row r="13" spans="1:11" x14ac:dyDescent="0.25">
      <c r="A13" s="167" t="s">
        <v>47</v>
      </c>
      <c r="B13" s="230">
        <v>535</v>
      </c>
      <c r="C13" s="234">
        <v>358</v>
      </c>
      <c r="D13" s="235">
        <v>149</v>
      </c>
      <c r="E13" s="234">
        <v>133</v>
      </c>
      <c r="F13" s="234">
        <v>31</v>
      </c>
      <c r="G13" s="235">
        <v>57</v>
      </c>
      <c r="H13" s="235">
        <v>253</v>
      </c>
      <c r="I13" s="235">
        <v>300</v>
      </c>
      <c r="J13" s="234">
        <v>146</v>
      </c>
      <c r="K13" s="234">
        <v>146</v>
      </c>
    </row>
    <row r="14" spans="1:11" x14ac:dyDescent="0.25">
      <c r="A14" s="167" t="s">
        <v>48</v>
      </c>
      <c r="B14" s="230">
        <v>1879</v>
      </c>
      <c r="C14" s="234">
        <v>961</v>
      </c>
      <c r="D14" s="235">
        <v>255</v>
      </c>
      <c r="E14" s="234">
        <v>255</v>
      </c>
      <c r="F14" s="234">
        <v>101</v>
      </c>
      <c r="G14" s="235">
        <v>39</v>
      </c>
      <c r="H14" s="235">
        <v>475</v>
      </c>
      <c r="I14" s="235">
        <v>1287</v>
      </c>
      <c r="J14" s="234">
        <v>387</v>
      </c>
      <c r="K14" s="234">
        <v>335</v>
      </c>
    </row>
    <row r="15" spans="1:11" x14ac:dyDescent="0.25">
      <c r="A15" s="167" t="s">
        <v>49</v>
      </c>
      <c r="B15" s="230">
        <v>519</v>
      </c>
      <c r="C15" s="234">
        <v>498</v>
      </c>
      <c r="D15" s="235">
        <v>231</v>
      </c>
      <c r="E15" s="234">
        <v>228</v>
      </c>
      <c r="F15" s="234">
        <v>111</v>
      </c>
      <c r="G15" s="235">
        <v>16</v>
      </c>
      <c r="H15" s="235">
        <v>154</v>
      </c>
      <c r="I15" s="235">
        <v>182</v>
      </c>
      <c r="J15" s="234">
        <v>180</v>
      </c>
      <c r="K15" s="234">
        <v>167</v>
      </c>
    </row>
    <row r="16" spans="1:11" x14ac:dyDescent="0.25">
      <c r="A16" s="167" t="s">
        <v>50</v>
      </c>
      <c r="B16" s="230">
        <v>681</v>
      </c>
      <c r="C16" s="234">
        <v>562</v>
      </c>
      <c r="D16" s="235">
        <v>251</v>
      </c>
      <c r="E16" s="234">
        <v>250</v>
      </c>
      <c r="F16" s="234">
        <v>74</v>
      </c>
      <c r="G16" s="235">
        <v>20</v>
      </c>
      <c r="H16" s="235">
        <v>327</v>
      </c>
      <c r="I16" s="235">
        <v>277</v>
      </c>
      <c r="J16" s="234">
        <v>195</v>
      </c>
      <c r="K16" s="234">
        <v>183</v>
      </c>
    </row>
    <row r="17" spans="1:11" x14ac:dyDescent="0.25">
      <c r="A17" s="167" t="s">
        <v>51</v>
      </c>
      <c r="B17" s="230">
        <v>1335</v>
      </c>
      <c r="C17" s="234">
        <v>506</v>
      </c>
      <c r="D17" s="235">
        <v>185</v>
      </c>
      <c r="E17" s="234">
        <v>180</v>
      </c>
      <c r="F17" s="234">
        <v>51</v>
      </c>
      <c r="G17" s="235">
        <v>10</v>
      </c>
      <c r="H17" s="235">
        <v>343</v>
      </c>
      <c r="I17" s="235">
        <v>1008</v>
      </c>
      <c r="J17" s="234">
        <v>179</v>
      </c>
      <c r="K17" s="234">
        <v>144</v>
      </c>
    </row>
    <row r="18" spans="1:11" x14ac:dyDescent="0.25">
      <c r="A18" s="167" t="s">
        <v>52</v>
      </c>
      <c r="B18" s="230">
        <v>341</v>
      </c>
      <c r="C18" s="234">
        <v>262</v>
      </c>
      <c r="D18" s="235">
        <v>57</v>
      </c>
      <c r="E18" s="234">
        <v>56</v>
      </c>
      <c r="F18" s="234">
        <v>19</v>
      </c>
      <c r="G18" s="235">
        <v>0</v>
      </c>
      <c r="H18" s="235">
        <v>172</v>
      </c>
      <c r="I18" s="235">
        <v>213</v>
      </c>
      <c r="J18" s="234">
        <v>133</v>
      </c>
      <c r="K18" s="234">
        <v>119</v>
      </c>
    </row>
    <row r="19" spans="1:11" x14ac:dyDescent="0.25">
      <c r="A19" s="167" t="s">
        <v>53</v>
      </c>
      <c r="B19" s="230">
        <v>962</v>
      </c>
      <c r="C19" s="234">
        <v>536</v>
      </c>
      <c r="D19" s="235">
        <v>264</v>
      </c>
      <c r="E19" s="234">
        <v>263</v>
      </c>
      <c r="F19" s="234">
        <v>120</v>
      </c>
      <c r="G19" s="235">
        <v>93</v>
      </c>
      <c r="H19" s="235">
        <v>419</v>
      </c>
      <c r="I19" s="235">
        <v>470</v>
      </c>
      <c r="J19" s="234">
        <v>192</v>
      </c>
      <c r="K19" s="234">
        <v>187</v>
      </c>
    </row>
    <row r="20" spans="1:11" x14ac:dyDescent="0.25">
      <c r="A20" s="167" t="s">
        <v>54</v>
      </c>
      <c r="B20" s="230">
        <v>495</v>
      </c>
      <c r="C20" s="234">
        <v>381</v>
      </c>
      <c r="D20" s="235">
        <v>158</v>
      </c>
      <c r="E20" s="234">
        <v>115</v>
      </c>
      <c r="F20" s="234">
        <v>23</v>
      </c>
      <c r="G20" s="235">
        <v>7</v>
      </c>
      <c r="H20" s="235">
        <v>207</v>
      </c>
      <c r="I20" s="235">
        <v>198</v>
      </c>
      <c r="J20" s="234">
        <v>144</v>
      </c>
      <c r="K20" s="234">
        <v>136</v>
      </c>
    </row>
    <row r="21" spans="1:11" x14ac:dyDescent="0.25">
      <c r="A21" s="167" t="s">
        <v>55</v>
      </c>
      <c r="B21" s="230">
        <v>394</v>
      </c>
      <c r="C21" s="234">
        <v>354</v>
      </c>
      <c r="D21" s="235">
        <v>83</v>
      </c>
      <c r="E21" s="234">
        <v>83</v>
      </c>
      <c r="F21" s="234">
        <v>18</v>
      </c>
      <c r="G21" s="235">
        <v>7</v>
      </c>
      <c r="H21" s="235">
        <v>251</v>
      </c>
      <c r="I21" s="235">
        <v>206</v>
      </c>
      <c r="J21" s="234">
        <v>170</v>
      </c>
      <c r="K21" s="234">
        <v>152</v>
      </c>
    </row>
    <row r="22" spans="1:11" x14ac:dyDescent="0.25">
      <c r="A22" s="167" t="s">
        <v>56</v>
      </c>
      <c r="B22" s="230">
        <v>4628</v>
      </c>
      <c r="C22" s="234">
        <v>2469</v>
      </c>
      <c r="D22" s="235">
        <v>736</v>
      </c>
      <c r="E22" s="234">
        <v>560</v>
      </c>
      <c r="F22" s="234">
        <v>26</v>
      </c>
      <c r="G22" s="235">
        <v>4</v>
      </c>
      <c r="H22" s="235">
        <v>1284</v>
      </c>
      <c r="I22" s="235">
        <v>2862</v>
      </c>
      <c r="J22" s="234">
        <v>902</v>
      </c>
      <c r="K22" s="234">
        <v>804</v>
      </c>
    </row>
    <row r="23" spans="1:11" x14ac:dyDescent="0.25">
      <c r="A23" s="167" t="s">
        <v>57</v>
      </c>
      <c r="B23" s="230">
        <v>3647</v>
      </c>
      <c r="C23" s="234">
        <v>1221</v>
      </c>
      <c r="D23" s="235">
        <v>486</v>
      </c>
      <c r="E23" s="234">
        <v>384</v>
      </c>
      <c r="F23" s="234">
        <v>154</v>
      </c>
      <c r="G23" s="235">
        <v>75</v>
      </c>
      <c r="H23" s="235">
        <v>777</v>
      </c>
      <c r="I23" s="235">
        <v>1883</v>
      </c>
      <c r="J23" s="234">
        <v>452</v>
      </c>
      <c r="K23" s="234">
        <v>415</v>
      </c>
    </row>
    <row r="24" spans="1:11" x14ac:dyDescent="0.25">
      <c r="A24" s="167" t="s">
        <v>58</v>
      </c>
      <c r="B24" s="230">
        <v>1676</v>
      </c>
      <c r="C24" s="234">
        <v>1137</v>
      </c>
      <c r="D24" s="235">
        <v>352</v>
      </c>
      <c r="E24" s="234">
        <v>265</v>
      </c>
      <c r="F24" s="234">
        <v>63</v>
      </c>
      <c r="G24" s="235">
        <v>12</v>
      </c>
      <c r="H24" s="235">
        <v>571</v>
      </c>
      <c r="I24" s="235">
        <v>847</v>
      </c>
      <c r="J24" s="234">
        <v>466</v>
      </c>
      <c r="K24" s="234">
        <v>394</v>
      </c>
    </row>
    <row r="25" spans="1:11" x14ac:dyDescent="0.25">
      <c r="A25" s="167" t="s">
        <v>59</v>
      </c>
      <c r="B25" s="230">
        <v>1712</v>
      </c>
      <c r="C25" s="234">
        <v>908</v>
      </c>
      <c r="D25" s="235">
        <v>331</v>
      </c>
      <c r="E25" s="234">
        <v>281</v>
      </c>
      <c r="F25" s="234">
        <v>84</v>
      </c>
      <c r="G25" s="235">
        <v>29</v>
      </c>
      <c r="H25" s="235">
        <v>252</v>
      </c>
      <c r="I25" s="235">
        <v>1144</v>
      </c>
      <c r="J25" s="234">
        <v>373</v>
      </c>
      <c r="K25" s="234">
        <v>342</v>
      </c>
    </row>
    <row r="26" spans="1:11" x14ac:dyDescent="0.25">
      <c r="A26" s="167" t="s">
        <v>60</v>
      </c>
      <c r="B26" s="230">
        <v>1273</v>
      </c>
      <c r="C26" s="234">
        <v>852</v>
      </c>
      <c r="D26" s="235">
        <v>223</v>
      </c>
      <c r="E26" s="234">
        <v>213</v>
      </c>
      <c r="F26" s="234">
        <v>104</v>
      </c>
      <c r="G26" s="235">
        <v>11</v>
      </c>
      <c r="H26" s="235">
        <v>546</v>
      </c>
      <c r="I26" s="235">
        <v>779</v>
      </c>
      <c r="J26" s="234">
        <v>396</v>
      </c>
      <c r="K26" s="234">
        <v>357</v>
      </c>
    </row>
    <row r="27" spans="1:11" x14ac:dyDescent="0.25">
      <c r="A27" s="167" t="s">
        <v>61</v>
      </c>
      <c r="B27" s="230">
        <v>962</v>
      </c>
      <c r="C27" s="234">
        <v>732</v>
      </c>
      <c r="D27" s="235">
        <v>179</v>
      </c>
      <c r="E27" s="234">
        <v>174</v>
      </c>
      <c r="F27" s="234">
        <v>65</v>
      </c>
      <c r="G27" s="235">
        <v>17</v>
      </c>
      <c r="H27" s="235">
        <v>405</v>
      </c>
      <c r="I27" s="235">
        <v>515</v>
      </c>
      <c r="J27" s="234">
        <v>294</v>
      </c>
      <c r="K27" s="234">
        <v>261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G18" sqref="G18"/>
    </sheetView>
  </sheetViews>
  <sheetFormatPr defaultColWidth="8" defaultRowHeight="12.75" x14ac:dyDescent="0.2"/>
  <cols>
    <col min="1" max="1" width="57.42578125" style="134" customWidth="1"/>
    <col min="2" max="3" width="13.7109375" style="18" customWidth="1"/>
    <col min="4" max="4" width="8.7109375" style="134" customWidth="1"/>
    <col min="5" max="5" width="10.42578125" style="134" customWidth="1"/>
    <col min="6" max="7" width="13.7109375" style="134" customWidth="1"/>
    <col min="8" max="8" width="8.85546875" style="134" customWidth="1"/>
    <col min="9" max="10" width="10.85546875" style="134" customWidth="1"/>
    <col min="11" max="11" width="11.28515625" style="134" customWidth="1"/>
    <col min="12" max="12" width="11.7109375" style="134" customWidth="1"/>
    <col min="13" max="16384" width="8" style="134"/>
  </cols>
  <sheetData>
    <row r="1" spans="1:19" ht="27" customHeight="1" x14ac:dyDescent="0.2">
      <c r="A1" s="312" t="s">
        <v>69</v>
      </c>
      <c r="B1" s="312"/>
      <c r="C1" s="312"/>
      <c r="D1" s="312"/>
      <c r="E1" s="312"/>
      <c r="F1" s="312"/>
      <c r="G1" s="312"/>
      <c r="H1" s="312"/>
      <c r="I1" s="312"/>
      <c r="J1" s="147"/>
    </row>
    <row r="2" spans="1:19" ht="23.25" customHeight="1" x14ac:dyDescent="0.2">
      <c r="A2" s="313" t="s">
        <v>31</v>
      </c>
      <c r="B2" s="312"/>
      <c r="C2" s="312"/>
      <c r="D2" s="312"/>
      <c r="E2" s="312"/>
      <c r="F2" s="312"/>
      <c r="G2" s="312"/>
      <c r="H2" s="312"/>
      <c r="I2" s="312"/>
      <c r="J2" s="147"/>
    </row>
    <row r="3" spans="1:19" ht="13.5" customHeight="1" x14ac:dyDescent="0.2">
      <c r="A3" s="314"/>
      <c r="B3" s="314"/>
      <c r="C3" s="314"/>
      <c r="D3" s="314"/>
      <c r="E3" s="314"/>
    </row>
    <row r="4" spans="1:19" s="113" customFormat="1" ht="30.75" customHeight="1" x14ac:dyDescent="0.25">
      <c r="A4" s="244" t="s">
        <v>0</v>
      </c>
      <c r="B4" s="315" t="s">
        <v>32</v>
      </c>
      <c r="C4" s="316"/>
      <c r="D4" s="316"/>
      <c r="E4" s="317"/>
      <c r="F4" s="315" t="s">
        <v>33</v>
      </c>
      <c r="G4" s="316"/>
      <c r="H4" s="316"/>
      <c r="I4" s="317"/>
      <c r="J4" s="148"/>
    </row>
    <row r="5" spans="1:19" s="113" customFormat="1" ht="23.25" customHeight="1" x14ac:dyDescent="0.25">
      <c r="A5" s="307"/>
      <c r="B5" s="240" t="s">
        <v>98</v>
      </c>
      <c r="C5" s="240" t="s">
        <v>99</v>
      </c>
      <c r="D5" s="242" t="s">
        <v>2</v>
      </c>
      <c r="E5" s="243"/>
      <c r="F5" s="240" t="s">
        <v>98</v>
      </c>
      <c r="G5" s="240" t="s">
        <v>99</v>
      </c>
      <c r="H5" s="242" t="s">
        <v>2</v>
      </c>
      <c r="I5" s="243"/>
      <c r="J5" s="149"/>
    </row>
    <row r="6" spans="1:19" s="113" customFormat="1" ht="36.75" customHeight="1" x14ac:dyDescent="0.25">
      <c r="A6" s="245"/>
      <c r="B6" s="241"/>
      <c r="C6" s="241"/>
      <c r="D6" s="5" t="s">
        <v>3</v>
      </c>
      <c r="E6" s="6" t="s">
        <v>82</v>
      </c>
      <c r="F6" s="241"/>
      <c r="G6" s="241"/>
      <c r="H6" s="5" t="s">
        <v>3</v>
      </c>
      <c r="I6" s="6" t="s">
        <v>82</v>
      </c>
      <c r="J6" s="150"/>
    </row>
    <row r="7" spans="1:19" s="135" customFormat="1" ht="15.75" customHeight="1" x14ac:dyDescent="0.25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1"/>
    </row>
    <row r="8" spans="1:19" s="135" customFormat="1" ht="37.9" customHeight="1" x14ac:dyDescent="0.25">
      <c r="A8" s="136" t="s">
        <v>70</v>
      </c>
      <c r="B8" s="168">
        <v>37436</v>
      </c>
      <c r="C8" s="168">
        <v>34115</v>
      </c>
      <c r="D8" s="152">
        <f>C8/B8*100</f>
        <v>91.128859920931731</v>
      </c>
      <c r="E8" s="183">
        <f>C8-B8</f>
        <v>-3321</v>
      </c>
      <c r="F8" s="168">
        <v>17632</v>
      </c>
      <c r="G8" s="168">
        <v>16821</v>
      </c>
      <c r="H8" s="152">
        <f>G8/F8*100</f>
        <v>95.400408348457361</v>
      </c>
      <c r="I8" s="183">
        <f>G8-F8</f>
        <v>-811</v>
      </c>
      <c r="J8" s="153"/>
      <c r="K8" s="27"/>
      <c r="L8" s="27"/>
      <c r="M8" s="137"/>
      <c r="R8" s="154"/>
      <c r="S8" s="154"/>
    </row>
    <row r="9" spans="1:19" s="113" customFormat="1" ht="37.9" customHeight="1" x14ac:dyDescent="0.25">
      <c r="A9" s="136" t="s">
        <v>75</v>
      </c>
      <c r="B9" s="168">
        <v>23622</v>
      </c>
      <c r="C9" s="168">
        <v>20793</v>
      </c>
      <c r="D9" s="152">
        <f t="shared" ref="D9:D13" si="0">C9/B9*100</f>
        <v>88.023876047752097</v>
      </c>
      <c r="E9" s="183">
        <f t="shared" ref="E9:E13" si="1">C9-B9</f>
        <v>-2829</v>
      </c>
      <c r="F9" s="168">
        <v>12160</v>
      </c>
      <c r="G9" s="168">
        <v>11334</v>
      </c>
      <c r="H9" s="152">
        <f t="shared" ref="H9:H13" si="2">G9/F9*100</f>
        <v>93.207236842105274</v>
      </c>
      <c r="I9" s="183">
        <f t="shared" ref="I9:I13" si="3">G9-F9</f>
        <v>-826</v>
      </c>
      <c r="J9" s="153"/>
      <c r="K9" s="27"/>
      <c r="L9" s="27"/>
      <c r="M9" s="138"/>
      <c r="R9" s="154"/>
      <c r="S9" s="154"/>
    </row>
    <row r="10" spans="1:19" s="113" customFormat="1" ht="45" customHeight="1" x14ac:dyDescent="0.25">
      <c r="A10" s="139" t="s">
        <v>72</v>
      </c>
      <c r="B10" s="168">
        <v>5482</v>
      </c>
      <c r="C10" s="168">
        <v>5312</v>
      </c>
      <c r="D10" s="152">
        <f t="shared" si="0"/>
        <v>96.898941991973729</v>
      </c>
      <c r="E10" s="183">
        <f t="shared" si="1"/>
        <v>-170</v>
      </c>
      <c r="F10" s="168">
        <v>3897</v>
      </c>
      <c r="G10" s="168">
        <v>3398</v>
      </c>
      <c r="H10" s="152">
        <f t="shared" si="2"/>
        <v>87.195278419296898</v>
      </c>
      <c r="I10" s="183">
        <f t="shared" si="3"/>
        <v>-499</v>
      </c>
      <c r="J10" s="153"/>
      <c r="K10" s="27"/>
      <c r="L10" s="27"/>
      <c r="M10" s="138"/>
      <c r="R10" s="154"/>
      <c r="S10" s="154"/>
    </row>
    <row r="11" spans="1:19" s="113" customFormat="1" ht="37.9" customHeight="1" x14ac:dyDescent="0.25">
      <c r="A11" s="136" t="s">
        <v>73</v>
      </c>
      <c r="B11" s="168">
        <v>484</v>
      </c>
      <c r="C11" s="168">
        <v>585</v>
      </c>
      <c r="D11" s="152">
        <f t="shared" si="0"/>
        <v>120.86776859504131</v>
      </c>
      <c r="E11" s="183">
        <f t="shared" si="1"/>
        <v>101</v>
      </c>
      <c r="F11" s="168">
        <v>1215</v>
      </c>
      <c r="G11" s="168">
        <v>1138</v>
      </c>
      <c r="H11" s="152">
        <f t="shared" si="2"/>
        <v>93.662551440329224</v>
      </c>
      <c r="I11" s="183">
        <f t="shared" si="3"/>
        <v>-77</v>
      </c>
      <c r="J11" s="153"/>
      <c r="K11" s="27"/>
      <c r="L11" s="27"/>
      <c r="M11" s="138"/>
      <c r="R11" s="154"/>
      <c r="S11" s="154"/>
    </row>
    <row r="12" spans="1:19" s="113" customFormat="1" ht="45.75" customHeight="1" x14ac:dyDescent="0.25">
      <c r="A12" s="136" t="s">
        <v>34</v>
      </c>
      <c r="B12" s="168">
        <v>568</v>
      </c>
      <c r="C12" s="168">
        <v>328</v>
      </c>
      <c r="D12" s="152">
        <f t="shared" si="0"/>
        <v>57.74647887323944</v>
      </c>
      <c r="E12" s="183">
        <f t="shared" si="1"/>
        <v>-240</v>
      </c>
      <c r="F12" s="168">
        <v>684</v>
      </c>
      <c r="G12" s="168">
        <v>446</v>
      </c>
      <c r="H12" s="152">
        <f t="shared" si="2"/>
        <v>65.204678362573105</v>
      </c>
      <c r="I12" s="183">
        <f t="shared" si="3"/>
        <v>-238</v>
      </c>
      <c r="J12" s="153"/>
      <c r="K12" s="27"/>
      <c r="L12" s="27"/>
      <c r="M12" s="138"/>
      <c r="R12" s="154"/>
      <c r="S12" s="154"/>
    </row>
    <row r="13" spans="1:19" s="113" customFormat="1" ht="49.5" customHeight="1" x14ac:dyDescent="0.25">
      <c r="A13" s="136" t="s">
        <v>74</v>
      </c>
      <c r="B13" s="168">
        <v>7982</v>
      </c>
      <c r="C13" s="168">
        <v>11544</v>
      </c>
      <c r="D13" s="152">
        <f t="shared" si="0"/>
        <v>144.62540716612378</v>
      </c>
      <c r="E13" s="183">
        <f t="shared" si="1"/>
        <v>3562</v>
      </c>
      <c r="F13" s="168">
        <v>4489</v>
      </c>
      <c r="G13" s="168">
        <v>6240</v>
      </c>
      <c r="H13" s="152">
        <f t="shared" si="2"/>
        <v>139.00646023613277</v>
      </c>
      <c r="I13" s="183">
        <f t="shared" si="3"/>
        <v>1751</v>
      </c>
      <c r="J13" s="153"/>
      <c r="K13" s="27"/>
      <c r="L13" s="27"/>
      <c r="M13" s="138"/>
      <c r="R13" s="154"/>
      <c r="S13" s="154"/>
    </row>
    <row r="14" spans="1:19" s="113" customFormat="1" ht="12.75" customHeight="1" x14ac:dyDescent="0.25">
      <c r="A14" s="246" t="s">
        <v>6</v>
      </c>
      <c r="B14" s="247"/>
      <c r="C14" s="247"/>
      <c r="D14" s="247"/>
      <c r="E14" s="247"/>
      <c r="F14" s="247"/>
      <c r="G14" s="247"/>
      <c r="H14" s="247"/>
      <c r="I14" s="247"/>
      <c r="J14" s="155"/>
      <c r="K14" s="27"/>
      <c r="L14" s="27"/>
      <c r="M14" s="138"/>
    </row>
    <row r="15" spans="1:19" s="113" customFormat="1" ht="18" customHeight="1" x14ac:dyDescent="0.25">
      <c r="A15" s="248"/>
      <c r="B15" s="249"/>
      <c r="C15" s="249"/>
      <c r="D15" s="249"/>
      <c r="E15" s="249"/>
      <c r="F15" s="249"/>
      <c r="G15" s="249"/>
      <c r="H15" s="249"/>
      <c r="I15" s="249"/>
      <c r="J15" s="155"/>
      <c r="K15" s="27"/>
      <c r="L15" s="27"/>
      <c r="M15" s="138"/>
    </row>
    <row r="16" spans="1:19" s="113" customFormat="1" ht="20.25" customHeight="1" x14ac:dyDescent="0.25">
      <c r="A16" s="244" t="s">
        <v>0</v>
      </c>
      <c r="B16" s="244" t="s">
        <v>100</v>
      </c>
      <c r="C16" s="244" t="s">
        <v>101</v>
      </c>
      <c r="D16" s="242" t="s">
        <v>2</v>
      </c>
      <c r="E16" s="243"/>
      <c r="F16" s="244" t="s">
        <v>100</v>
      </c>
      <c r="G16" s="244" t="s">
        <v>101</v>
      </c>
      <c r="H16" s="242" t="s">
        <v>2</v>
      </c>
      <c r="I16" s="243"/>
      <c r="J16" s="149"/>
      <c r="K16" s="27"/>
      <c r="L16" s="27"/>
      <c r="M16" s="138"/>
    </row>
    <row r="17" spans="1:13" ht="27" customHeight="1" x14ac:dyDescent="0.3">
      <c r="A17" s="245"/>
      <c r="B17" s="245"/>
      <c r="C17" s="245"/>
      <c r="D17" s="22" t="s">
        <v>3</v>
      </c>
      <c r="E17" s="6" t="s">
        <v>83</v>
      </c>
      <c r="F17" s="245"/>
      <c r="G17" s="245"/>
      <c r="H17" s="22" t="s">
        <v>3</v>
      </c>
      <c r="I17" s="6" t="s">
        <v>83</v>
      </c>
      <c r="J17" s="150"/>
      <c r="K17" s="156"/>
      <c r="L17" s="156"/>
      <c r="M17" s="140"/>
    </row>
    <row r="18" spans="1:13" ht="28.9" customHeight="1" x14ac:dyDescent="0.3">
      <c r="A18" s="136" t="s">
        <v>70</v>
      </c>
      <c r="B18" s="169">
        <v>28063</v>
      </c>
      <c r="C18" s="169">
        <v>19853</v>
      </c>
      <c r="D18" s="157">
        <f>C18/B18*100</f>
        <v>70.744396536364604</v>
      </c>
      <c r="E18" s="184">
        <f>C18-B18</f>
        <v>-8210</v>
      </c>
      <c r="F18" s="173">
        <v>11740</v>
      </c>
      <c r="G18" s="173">
        <v>9303</v>
      </c>
      <c r="H18" s="141">
        <f>G18/F18*100</f>
        <v>79.241908006814313</v>
      </c>
      <c r="I18" s="182">
        <f>G18-F18</f>
        <v>-2437</v>
      </c>
      <c r="J18" s="158"/>
      <c r="K18" s="156"/>
      <c r="L18" s="156"/>
      <c r="M18" s="140"/>
    </row>
    <row r="19" spans="1:13" ht="31.5" customHeight="1" x14ac:dyDescent="0.3">
      <c r="A19" s="2" t="s">
        <v>75</v>
      </c>
      <c r="B19" s="169">
        <v>15874</v>
      </c>
      <c r="C19" s="169">
        <v>9106</v>
      </c>
      <c r="D19" s="157">
        <f t="shared" ref="D19:D20" si="4">C19/B19*100</f>
        <v>57.364243416908153</v>
      </c>
      <c r="E19" s="184">
        <f t="shared" ref="E19:E20" si="5">C19-B19</f>
        <v>-6768</v>
      </c>
      <c r="F19" s="173">
        <v>6920</v>
      </c>
      <c r="G19" s="173">
        <v>5012</v>
      </c>
      <c r="H19" s="141">
        <f t="shared" ref="H19:H20" si="6">G19/F19*100</f>
        <v>72.427745664739888</v>
      </c>
      <c r="I19" s="182">
        <f t="shared" ref="I19:I20" si="7">G19-F19</f>
        <v>-1908</v>
      </c>
      <c r="J19" s="158"/>
      <c r="K19" s="156"/>
      <c r="L19" s="156"/>
      <c r="M19" s="140"/>
    </row>
    <row r="20" spans="1:13" ht="38.25" customHeight="1" x14ac:dyDescent="0.3">
      <c r="A20" s="2" t="s">
        <v>76</v>
      </c>
      <c r="B20" s="169">
        <v>12809</v>
      </c>
      <c r="C20" s="169">
        <v>7633</v>
      </c>
      <c r="D20" s="157">
        <f t="shared" si="4"/>
        <v>59.590912639550318</v>
      </c>
      <c r="E20" s="184">
        <f t="shared" si="5"/>
        <v>-5176</v>
      </c>
      <c r="F20" s="173">
        <v>5805</v>
      </c>
      <c r="G20" s="173">
        <v>4444</v>
      </c>
      <c r="H20" s="141">
        <f t="shared" si="6"/>
        <v>76.554694229112826</v>
      </c>
      <c r="I20" s="182">
        <f t="shared" si="7"/>
        <v>-1361</v>
      </c>
      <c r="J20" s="159"/>
      <c r="K20" s="156"/>
      <c r="L20" s="156"/>
      <c r="M20" s="140"/>
    </row>
    <row r="21" spans="1:13" ht="20.25" x14ac:dyDescent="0.3">
      <c r="C21" s="19"/>
      <c r="F21" s="181"/>
      <c r="G21" s="181"/>
      <c r="K21" s="156"/>
      <c r="L21" s="156"/>
      <c r="M21" s="140"/>
    </row>
    <row r="22" spans="1:13" x14ac:dyDescent="0.2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D9" sqref="D9:D27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6.85546875" style="109" customWidth="1"/>
    <col min="5" max="6" width="9.28515625" style="109" customWidth="1"/>
    <col min="7" max="7" width="7.42578125" style="109" customWidth="1"/>
    <col min="8" max="9" width="9.28515625" style="109" customWidth="1"/>
    <col min="10" max="10" width="7" style="109" customWidth="1"/>
    <col min="11" max="12" width="9.28515625" style="109" customWidth="1"/>
    <col min="13" max="13" width="7.425781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5" t="s">
        <v>78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5" t="s">
        <v>110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6" t="s">
        <v>8</v>
      </c>
      <c r="C4" s="327"/>
      <c r="D4" s="328"/>
      <c r="E4" s="326" t="s">
        <v>25</v>
      </c>
      <c r="F4" s="327"/>
      <c r="G4" s="328"/>
      <c r="H4" s="332" t="s">
        <v>26</v>
      </c>
      <c r="I4" s="332"/>
      <c r="J4" s="332"/>
      <c r="K4" s="326" t="s">
        <v>16</v>
      </c>
      <c r="L4" s="327"/>
      <c r="M4" s="328"/>
      <c r="N4" s="326" t="s">
        <v>23</v>
      </c>
      <c r="O4" s="327"/>
      <c r="P4" s="327"/>
      <c r="Q4" s="326" t="s">
        <v>11</v>
      </c>
      <c r="R4" s="327"/>
      <c r="S4" s="328"/>
      <c r="T4" s="326" t="s">
        <v>17</v>
      </c>
      <c r="U4" s="327"/>
      <c r="V4" s="328"/>
      <c r="W4" s="326" t="s">
        <v>19</v>
      </c>
      <c r="X4" s="327"/>
      <c r="Y4" s="327"/>
      <c r="Z4" s="318" t="s">
        <v>18</v>
      </c>
      <c r="AA4" s="319"/>
      <c r="AB4" s="320"/>
      <c r="AC4" s="98"/>
      <c r="AD4" s="99"/>
      <c r="AE4" s="99"/>
      <c r="AF4" s="99"/>
    </row>
    <row r="5" spans="1:32" s="101" customFormat="1" ht="36.75" customHeight="1" x14ac:dyDescent="0.2">
      <c r="A5" s="118"/>
      <c r="B5" s="329"/>
      <c r="C5" s="330"/>
      <c r="D5" s="331"/>
      <c r="E5" s="329"/>
      <c r="F5" s="330"/>
      <c r="G5" s="331"/>
      <c r="H5" s="332"/>
      <c r="I5" s="332"/>
      <c r="J5" s="332"/>
      <c r="K5" s="329"/>
      <c r="L5" s="330"/>
      <c r="M5" s="331"/>
      <c r="N5" s="329"/>
      <c r="O5" s="330"/>
      <c r="P5" s="330"/>
      <c r="Q5" s="329"/>
      <c r="R5" s="330"/>
      <c r="S5" s="331"/>
      <c r="T5" s="329"/>
      <c r="U5" s="330"/>
      <c r="V5" s="331"/>
      <c r="W5" s="329"/>
      <c r="X5" s="330"/>
      <c r="Y5" s="330"/>
      <c r="Z5" s="321"/>
      <c r="AA5" s="322"/>
      <c r="AB5" s="323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30.75" customHeight="1" x14ac:dyDescent="0.25">
      <c r="A8" s="84" t="s">
        <v>42</v>
      </c>
      <c r="B8" s="196">
        <f>SUM(B9:B27)</f>
        <v>37436</v>
      </c>
      <c r="C8" s="196">
        <f>SUM(C9:C27)</f>
        <v>34115</v>
      </c>
      <c r="D8" s="197">
        <f>C8/B8*100</f>
        <v>91.128859920931731</v>
      </c>
      <c r="E8" s="196">
        <f>SUM(E9:E27)</f>
        <v>23622</v>
      </c>
      <c r="F8" s="196">
        <f>SUM(F9:F27)</f>
        <v>20793</v>
      </c>
      <c r="G8" s="197">
        <f>F8/E8*100</f>
        <v>88.023876047752097</v>
      </c>
      <c r="H8" s="196">
        <f>SUM(H9:H27)</f>
        <v>5482</v>
      </c>
      <c r="I8" s="196">
        <f>SUM(I9:I27)</f>
        <v>5312</v>
      </c>
      <c r="J8" s="197">
        <f>I8/H8*100</f>
        <v>96.898941991973729</v>
      </c>
      <c r="K8" s="196">
        <f>SUM(K9:K27)</f>
        <v>484</v>
      </c>
      <c r="L8" s="196">
        <f>SUM(L9:L27)</f>
        <v>585</v>
      </c>
      <c r="M8" s="197">
        <f>L8/K8*100</f>
        <v>120.86776859504131</v>
      </c>
      <c r="N8" s="196">
        <f>SUM(N9:N27)</f>
        <v>568</v>
      </c>
      <c r="O8" s="196">
        <f>SUM(O9:O27)</f>
        <v>328</v>
      </c>
      <c r="P8" s="197">
        <f>O8/N8*100</f>
        <v>57.74647887323944</v>
      </c>
      <c r="Q8" s="196">
        <f>SUM(Q9:Q27)</f>
        <v>7982</v>
      </c>
      <c r="R8" s="196">
        <f>SUM(R9:R27)</f>
        <v>11544</v>
      </c>
      <c r="S8" s="197">
        <f>R8/Q8*100</f>
        <v>144.62540716612378</v>
      </c>
      <c r="T8" s="196">
        <f>SUM(T9:T27)</f>
        <v>28063</v>
      </c>
      <c r="U8" s="196">
        <f>SUM(U9:U27)</f>
        <v>19853</v>
      </c>
      <c r="V8" s="197">
        <f>U8/T8*100</f>
        <v>70.744396536364604</v>
      </c>
      <c r="W8" s="198">
        <f>SUM(W9:W27)</f>
        <v>15874</v>
      </c>
      <c r="X8" s="198">
        <f>SUM(X9:X27)</f>
        <v>9106</v>
      </c>
      <c r="Y8" s="197">
        <f>X8/W8*100</f>
        <v>57.364243416908153</v>
      </c>
      <c r="Z8" s="196">
        <f>SUM(Z9:Z27)</f>
        <v>12809</v>
      </c>
      <c r="AA8" s="196">
        <f>SUM(AA9:AA27)</f>
        <v>7633</v>
      </c>
      <c r="AB8" s="197">
        <f>AA8/Z8*100</f>
        <v>59.590912639550318</v>
      </c>
      <c r="AC8" s="124"/>
      <c r="AD8" s="125"/>
      <c r="AE8" s="125"/>
      <c r="AF8" s="125"/>
    </row>
    <row r="9" spans="1:32" s="109" customFormat="1" ht="22.5" customHeight="1" x14ac:dyDescent="0.25">
      <c r="A9" s="167" t="s">
        <v>43</v>
      </c>
      <c r="B9" s="192">
        <v>1095</v>
      </c>
      <c r="C9" s="192">
        <v>862</v>
      </c>
      <c r="D9" s="193">
        <f t="shared" ref="D9:D27" si="0">C9/B9*100</f>
        <v>78.721461187214615</v>
      </c>
      <c r="E9" s="192">
        <v>1007</v>
      </c>
      <c r="F9" s="192">
        <v>790</v>
      </c>
      <c r="G9" s="193">
        <f t="shared" ref="G9:G27" si="1">F9/E9*100</f>
        <v>78.450844091360466</v>
      </c>
      <c r="H9" s="192">
        <v>154</v>
      </c>
      <c r="I9" s="192">
        <v>156</v>
      </c>
      <c r="J9" s="193">
        <f t="shared" ref="J9:J27" si="2">I9/H9*100</f>
        <v>101.29870129870129</v>
      </c>
      <c r="K9" s="192">
        <v>24</v>
      </c>
      <c r="L9" s="192">
        <v>25</v>
      </c>
      <c r="M9" s="193">
        <f t="shared" ref="M9:M27" si="3">L9/K9*100</f>
        <v>104.16666666666667</v>
      </c>
      <c r="N9" s="192">
        <v>19</v>
      </c>
      <c r="O9" s="192">
        <v>1</v>
      </c>
      <c r="P9" s="193">
        <f t="shared" ref="P9:P27" si="4">O9/N9*100</f>
        <v>5.2631578947368416</v>
      </c>
      <c r="Q9" s="192">
        <v>549</v>
      </c>
      <c r="R9" s="192">
        <v>369</v>
      </c>
      <c r="S9" s="193">
        <f t="shared" ref="S9:S27" si="5">R9/Q9*100</f>
        <v>67.213114754098356</v>
      </c>
      <c r="T9" s="192">
        <v>722</v>
      </c>
      <c r="U9" s="192">
        <v>402</v>
      </c>
      <c r="V9" s="193">
        <f t="shared" ref="V9:V27" si="6">U9/T9*100</f>
        <v>55.678670360110807</v>
      </c>
      <c r="W9" s="192">
        <v>644</v>
      </c>
      <c r="X9" s="192">
        <v>369</v>
      </c>
      <c r="Y9" s="193">
        <f t="shared" ref="Y9:Y27" si="7">X9/W9*100</f>
        <v>57.298136645962735</v>
      </c>
      <c r="Z9" s="192">
        <v>595</v>
      </c>
      <c r="AA9" s="192">
        <v>335</v>
      </c>
      <c r="AB9" s="193">
        <f t="shared" ref="AB9:AB27" si="8">AA9/Z9*100</f>
        <v>56.30252100840336</v>
      </c>
      <c r="AC9" s="107"/>
      <c r="AD9" s="108"/>
      <c r="AE9" s="108"/>
      <c r="AF9" s="108"/>
    </row>
    <row r="10" spans="1:32" s="109" customFormat="1" ht="22.5" customHeight="1" x14ac:dyDescent="0.25">
      <c r="A10" s="167" t="s">
        <v>44</v>
      </c>
      <c r="B10" s="192">
        <v>679</v>
      </c>
      <c r="C10" s="192">
        <v>699</v>
      </c>
      <c r="D10" s="193">
        <f t="shared" si="0"/>
        <v>102.94550810014726</v>
      </c>
      <c r="E10" s="192">
        <v>493</v>
      </c>
      <c r="F10" s="192">
        <v>524</v>
      </c>
      <c r="G10" s="193">
        <f t="shared" si="1"/>
        <v>106.28803245436104</v>
      </c>
      <c r="H10" s="192">
        <v>130</v>
      </c>
      <c r="I10" s="192">
        <v>137</v>
      </c>
      <c r="J10" s="193">
        <f t="shared" si="2"/>
        <v>105.38461538461539</v>
      </c>
      <c r="K10" s="192">
        <v>12</v>
      </c>
      <c r="L10" s="192">
        <v>28</v>
      </c>
      <c r="M10" s="193">
        <f t="shared" si="3"/>
        <v>233.33333333333334</v>
      </c>
      <c r="N10" s="192">
        <v>5</v>
      </c>
      <c r="O10" s="192">
        <v>4</v>
      </c>
      <c r="P10" s="193">
        <f t="shared" si="4"/>
        <v>80</v>
      </c>
      <c r="Q10" s="192">
        <v>130</v>
      </c>
      <c r="R10" s="192">
        <v>323</v>
      </c>
      <c r="S10" s="193">
        <f t="shared" si="5"/>
        <v>248.46153846153845</v>
      </c>
      <c r="T10" s="192">
        <v>453</v>
      </c>
      <c r="U10" s="192">
        <v>362</v>
      </c>
      <c r="V10" s="193">
        <f t="shared" si="6"/>
        <v>79.911699779249446</v>
      </c>
      <c r="W10" s="192">
        <v>292</v>
      </c>
      <c r="X10" s="192">
        <v>226</v>
      </c>
      <c r="Y10" s="193">
        <f t="shared" si="7"/>
        <v>77.397260273972606</v>
      </c>
      <c r="Z10" s="192">
        <v>251</v>
      </c>
      <c r="AA10" s="192">
        <v>204</v>
      </c>
      <c r="AB10" s="193">
        <f t="shared" si="8"/>
        <v>81.274900398406373</v>
      </c>
      <c r="AC10" s="107"/>
      <c r="AD10" s="108"/>
      <c r="AE10" s="108"/>
      <c r="AF10" s="108"/>
    </row>
    <row r="11" spans="1:32" s="109" customFormat="1" ht="22.5" customHeight="1" x14ac:dyDescent="0.25">
      <c r="A11" s="167" t="s">
        <v>45</v>
      </c>
      <c r="B11" s="192">
        <v>513</v>
      </c>
      <c r="C11" s="192">
        <v>519</v>
      </c>
      <c r="D11" s="193">
        <f t="shared" si="0"/>
        <v>101.16959064327486</v>
      </c>
      <c r="E11" s="192">
        <v>465</v>
      </c>
      <c r="F11" s="192">
        <v>468</v>
      </c>
      <c r="G11" s="193">
        <f t="shared" si="1"/>
        <v>100.64516129032258</v>
      </c>
      <c r="H11" s="192">
        <v>75</v>
      </c>
      <c r="I11" s="192">
        <v>107</v>
      </c>
      <c r="J11" s="193">
        <f t="shared" si="2"/>
        <v>142.66666666666669</v>
      </c>
      <c r="K11" s="192">
        <v>0</v>
      </c>
      <c r="L11" s="192">
        <v>2</v>
      </c>
      <c r="M11" s="193">
        <v>0</v>
      </c>
      <c r="N11" s="192">
        <v>2</v>
      </c>
      <c r="O11" s="192">
        <v>1</v>
      </c>
      <c r="P11" s="193">
        <f t="shared" si="4"/>
        <v>50</v>
      </c>
      <c r="Q11" s="192">
        <v>157</v>
      </c>
      <c r="R11" s="192">
        <v>254</v>
      </c>
      <c r="S11" s="193">
        <f t="shared" si="5"/>
        <v>161.78343949044586</v>
      </c>
      <c r="T11" s="192">
        <v>357</v>
      </c>
      <c r="U11" s="192">
        <v>297</v>
      </c>
      <c r="V11" s="193">
        <f t="shared" si="6"/>
        <v>83.193277310924373</v>
      </c>
      <c r="W11" s="192">
        <v>309</v>
      </c>
      <c r="X11" s="192">
        <v>247</v>
      </c>
      <c r="Y11" s="193">
        <f t="shared" si="7"/>
        <v>79.935275080906152</v>
      </c>
      <c r="Z11" s="192">
        <v>265</v>
      </c>
      <c r="AA11" s="192">
        <v>210</v>
      </c>
      <c r="AB11" s="193">
        <f t="shared" si="8"/>
        <v>79.245283018867923</v>
      </c>
      <c r="AC11" s="107"/>
      <c r="AD11" s="108"/>
      <c r="AE11" s="108"/>
      <c r="AF11" s="108"/>
    </row>
    <row r="12" spans="1:32" s="109" customFormat="1" ht="22.5" customHeight="1" x14ac:dyDescent="0.25">
      <c r="A12" s="167" t="s">
        <v>46</v>
      </c>
      <c r="B12" s="192">
        <v>706</v>
      </c>
      <c r="C12" s="192">
        <v>651</v>
      </c>
      <c r="D12" s="193">
        <f t="shared" si="0"/>
        <v>92.209631728045323</v>
      </c>
      <c r="E12" s="192">
        <v>538</v>
      </c>
      <c r="F12" s="192">
        <v>494</v>
      </c>
      <c r="G12" s="193">
        <f t="shared" si="1"/>
        <v>91.821561338289953</v>
      </c>
      <c r="H12" s="192">
        <v>177</v>
      </c>
      <c r="I12" s="192">
        <v>139</v>
      </c>
      <c r="J12" s="193">
        <f t="shared" si="2"/>
        <v>78.531073446327682</v>
      </c>
      <c r="K12" s="192">
        <v>11</v>
      </c>
      <c r="L12" s="192">
        <v>22</v>
      </c>
      <c r="M12" s="193">
        <f t="shared" si="3"/>
        <v>200</v>
      </c>
      <c r="N12" s="192">
        <v>34</v>
      </c>
      <c r="O12" s="192">
        <v>13</v>
      </c>
      <c r="P12" s="193">
        <f t="shared" si="4"/>
        <v>38.235294117647058</v>
      </c>
      <c r="Q12" s="192">
        <v>334</v>
      </c>
      <c r="R12" s="192">
        <v>262</v>
      </c>
      <c r="S12" s="193">
        <f t="shared" si="5"/>
        <v>78.443113772455092</v>
      </c>
      <c r="T12" s="192">
        <v>431</v>
      </c>
      <c r="U12" s="192">
        <v>230</v>
      </c>
      <c r="V12" s="193">
        <f t="shared" si="6"/>
        <v>53.364269141531317</v>
      </c>
      <c r="W12" s="192">
        <v>299</v>
      </c>
      <c r="X12" s="192">
        <v>214</v>
      </c>
      <c r="Y12" s="193">
        <f t="shared" si="7"/>
        <v>71.57190635451505</v>
      </c>
      <c r="Z12" s="192">
        <v>253</v>
      </c>
      <c r="AA12" s="192">
        <v>164</v>
      </c>
      <c r="AB12" s="193">
        <f t="shared" si="8"/>
        <v>64.822134387351781</v>
      </c>
      <c r="AC12" s="107"/>
      <c r="AD12" s="108"/>
      <c r="AE12" s="108"/>
      <c r="AF12" s="108"/>
    </row>
    <row r="13" spans="1:32" s="109" customFormat="1" ht="22.5" customHeight="1" x14ac:dyDescent="0.25">
      <c r="A13" s="167" t="s">
        <v>47</v>
      </c>
      <c r="B13" s="192">
        <v>780</v>
      </c>
      <c r="C13" s="192">
        <v>708</v>
      </c>
      <c r="D13" s="193">
        <f t="shared" si="0"/>
        <v>90.769230769230774</v>
      </c>
      <c r="E13" s="192">
        <v>581</v>
      </c>
      <c r="F13" s="192">
        <v>517</v>
      </c>
      <c r="G13" s="193">
        <f t="shared" si="1"/>
        <v>88.984509466437174</v>
      </c>
      <c r="H13" s="192">
        <v>198</v>
      </c>
      <c r="I13" s="192">
        <v>236</v>
      </c>
      <c r="J13" s="193">
        <f t="shared" si="2"/>
        <v>119.19191919191918</v>
      </c>
      <c r="K13" s="192">
        <v>10</v>
      </c>
      <c r="L13" s="192">
        <v>14</v>
      </c>
      <c r="M13" s="193">
        <f t="shared" si="3"/>
        <v>140</v>
      </c>
      <c r="N13" s="192">
        <v>45</v>
      </c>
      <c r="O13" s="192">
        <v>59</v>
      </c>
      <c r="P13" s="193">
        <f t="shared" si="4"/>
        <v>131.11111111111111</v>
      </c>
      <c r="Q13" s="192">
        <v>276</v>
      </c>
      <c r="R13" s="192">
        <v>341</v>
      </c>
      <c r="S13" s="193">
        <f t="shared" si="5"/>
        <v>123.55072463768116</v>
      </c>
      <c r="T13" s="192">
        <v>494</v>
      </c>
      <c r="U13" s="192">
        <v>352</v>
      </c>
      <c r="V13" s="193">
        <f t="shared" si="6"/>
        <v>71.255060728744937</v>
      </c>
      <c r="W13" s="192">
        <v>351</v>
      </c>
      <c r="X13" s="192">
        <v>195</v>
      </c>
      <c r="Y13" s="193">
        <f t="shared" si="7"/>
        <v>55.555555555555557</v>
      </c>
      <c r="Z13" s="192">
        <v>318</v>
      </c>
      <c r="AA13" s="192">
        <v>181</v>
      </c>
      <c r="AB13" s="193">
        <f t="shared" si="8"/>
        <v>56.918238993710688</v>
      </c>
      <c r="AC13" s="107"/>
      <c r="AD13" s="108"/>
      <c r="AE13" s="108"/>
      <c r="AF13" s="108"/>
    </row>
    <row r="14" spans="1:32" s="109" customFormat="1" ht="22.5" customHeight="1" x14ac:dyDescent="0.25">
      <c r="A14" s="167" t="s">
        <v>48</v>
      </c>
      <c r="B14" s="192">
        <v>2670</v>
      </c>
      <c r="C14" s="192">
        <v>2389</v>
      </c>
      <c r="D14" s="193">
        <f t="shared" si="0"/>
        <v>89.475655430711612</v>
      </c>
      <c r="E14" s="192">
        <v>1610</v>
      </c>
      <c r="F14" s="192">
        <v>1361</v>
      </c>
      <c r="G14" s="193">
        <f t="shared" si="1"/>
        <v>84.534161490683232</v>
      </c>
      <c r="H14" s="192">
        <v>250</v>
      </c>
      <c r="I14" s="192">
        <v>268</v>
      </c>
      <c r="J14" s="193">
        <f t="shared" si="2"/>
        <v>107.2</v>
      </c>
      <c r="K14" s="192">
        <v>17</v>
      </c>
      <c r="L14" s="192">
        <v>19</v>
      </c>
      <c r="M14" s="193">
        <f t="shared" si="3"/>
        <v>111.76470588235294</v>
      </c>
      <c r="N14" s="192">
        <v>15</v>
      </c>
      <c r="O14" s="192">
        <v>6</v>
      </c>
      <c r="P14" s="193">
        <f t="shared" si="4"/>
        <v>40</v>
      </c>
      <c r="Q14" s="192">
        <v>338</v>
      </c>
      <c r="R14" s="192">
        <v>682</v>
      </c>
      <c r="S14" s="193">
        <f t="shared" si="5"/>
        <v>201.77514792899407</v>
      </c>
      <c r="T14" s="192">
        <v>2197</v>
      </c>
      <c r="U14" s="192">
        <v>1588</v>
      </c>
      <c r="V14" s="193">
        <f t="shared" si="6"/>
        <v>72.280382339553938</v>
      </c>
      <c r="W14" s="192">
        <v>1139</v>
      </c>
      <c r="X14" s="192">
        <v>578</v>
      </c>
      <c r="Y14" s="193">
        <f t="shared" si="7"/>
        <v>50.746268656716417</v>
      </c>
      <c r="Z14" s="192">
        <v>775</v>
      </c>
      <c r="AA14" s="192">
        <v>443</v>
      </c>
      <c r="AB14" s="193">
        <f t="shared" si="8"/>
        <v>57.161290322580648</v>
      </c>
      <c r="AC14" s="107"/>
      <c r="AD14" s="108"/>
      <c r="AE14" s="108"/>
      <c r="AF14" s="108"/>
    </row>
    <row r="15" spans="1:32" s="109" customFormat="1" ht="22.5" customHeight="1" x14ac:dyDescent="0.25">
      <c r="A15" s="167" t="s">
        <v>49</v>
      </c>
      <c r="B15" s="192">
        <v>429</v>
      </c>
      <c r="C15" s="192">
        <v>307</v>
      </c>
      <c r="D15" s="193">
        <f t="shared" si="0"/>
        <v>71.561771561771565</v>
      </c>
      <c r="E15" s="192">
        <v>369</v>
      </c>
      <c r="F15" s="192">
        <v>278</v>
      </c>
      <c r="G15" s="193">
        <f t="shared" si="1"/>
        <v>75.33875338753387</v>
      </c>
      <c r="H15" s="192">
        <v>102</v>
      </c>
      <c r="I15" s="192">
        <v>61</v>
      </c>
      <c r="J15" s="193">
        <f t="shared" si="2"/>
        <v>59.803921568627452</v>
      </c>
      <c r="K15" s="192">
        <v>15</v>
      </c>
      <c r="L15" s="192">
        <v>15</v>
      </c>
      <c r="M15" s="193">
        <f t="shared" si="3"/>
        <v>100</v>
      </c>
      <c r="N15" s="192">
        <v>17</v>
      </c>
      <c r="O15" s="192">
        <v>14</v>
      </c>
      <c r="P15" s="193">
        <f t="shared" si="4"/>
        <v>82.35294117647058</v>
      </c>
      <c r="Q15" s="192">
        <v>31</v>
      </c>
      <c r="R15" s="192">
        <v>80</v>
      </c>
      <c r="S15" s="193">
        <f t="shared" si="5"/>
        <v>258.06451612903226</v>
      </c>
      <c r="T15" s="192">
        <v>259</v>
      </c>
      <c r="U15" s="192">
        <v>138</v>
      </c>
      <c r="V15" s="193">
        <f t="shared" si="6"/>
        <v>53.281853281853287</v>
      </c>
      <c r="W15" s="192">
        <v>205</v>
      </c>
      <c r="X15" s="192">
        <v>136</v>
      </c>
      <c r="Y15" s="193">
        <f t="shared" si="7"/>
        <v>66.341463414634148</v>
      </c>
      <c r="Z15" s="192">
        <v>178</v>
      </c>
      <c r="AA15" s="192">
        <v>121</v>
      </c>
      <c r="AB15" s="193">
        <f t="shared" si="8"/>
        <v>67.977528089887642</v>
      </c>
      <c r="AC15" s="107"/>
      <c r="AD15" s="108"/>
      <c r="AE15" s="108"/>
      <c r="AF15" s="108"/>
    </row>
    <row r="16" spans="1:32" s="109" customFormat="1" ht="22.5" customHeight="1" x14ac:dyDescent="0.25">
      <c r="A16" s="167" t="s">
        <v>50</v>
      </c>
      <c r="B16" s="192">
        <v>523</v>
      </c>
      <c r="C16" s="192">
        <v>487</v>
      </c>
      <c r="D16" s="193">
        <f t="shared" si="0"/>
        <v>93.116634799235172</v>
      </c>
      <c r="E16" s="192">
        <v>426</v>
      </c>
      <c r="F16" s="192">
        <v>378</v>
      </c>
      <c r="G16" s="193">
        <f t="shared" si="1"/>
        <v>88.732394366197184</v>
      </c>
      <c r="H16" s="192">
        <v>127</v>
      </c>
      <c r="I16" s="192">
        <v>102</v>
      </c>
      <c r="J16" s="193">
        <f t="shared" si="2"/>
        <v>80.314960629921259</v>
      </c>
      <c r="K16" s="192">
        <v>13</v>
      </c>
      <c r="L16" s="192">
        <v>17</v>
      </c>
      <c r="M16" s="193">
        <f t="shared" si="3"/>
        <v>130.76923076923077</v>
      </c>
      <c r="N16" s="192">
        <v>22</v>
      </c>
      <c r="O16" s="192">
        <v>6</v>
      </c>
      <c r="P16" s="193">
        <f t="shared" si="4"/>
        <v>27.27272727272727</v>
      </c>
      <c r="Q16" s="192">
        <v>192</v>
      </c>
      <c r="R16" s="192">
        <v>239</v>
      </c>
      <c r="S16" s="193">
        <f t="shared" si="5"/>
        <v>124.47916666666667</v>
      </c>
      <c r="T16" s="192">
        <v>349</v>
      </c>
      <c r="U16" s="192">
        <v>246</v>
      </c>
      <c r="V16" s="193">
        <f t="shared" si="6"/>
        <v>70.487106017191977</v>
      </c>
      <c r="W16" s="192">
        <v>260</v>
      </c>
      <c r="X16" s="192">
        <v>186</v>
      </c>
      <c r="Y16" s="193">
        <f t="shared" si="7"/>
        <v>71.538461538461533</v>
      </c>
      <c r="Z16" s="192">
        <v>242</v>
      </c>
      <c r="AA16" s="192">
        <v>168</v>
      </c>
      <c r="AB16" s="193">
        <f t="shared" si="8"/>
        <v>69.421487603305792</v>
      </c>
      <c r="AC16" s="107"/>
      <c r="AD16" s="108"/>
      <c r="AE16" s="108"/>
      <c r="AF16" s="108"/>
    </row>
    <row r="17" spans="1:32" s="109" customFormat="1" ht="22.5" customHeight="1" x14ac:dyDescent="0.25">
      <c r="A17" s="167" t="s">
        <v>51</v>
      </c>
      <c r="B17" s="192">
        <v>1649</v>
      </c>
      <c r="C17" s="192">
        <v>1662</v>
      </c>
      <c r="D17" s="193">
        <f t="shared" si="0"/>
        <v>100.7883565797453</v>
      </c>
      <c r="E17" s="192">
        <v>621</v>
      </c>
      <c r="F17" s="192">
        <v>655</v>
      </c>
      <c r="G17" s="193">
        <f t="shared" si="1"/>
        <v>105.47504025764896</v>
      </c>
      <c r="H17" s="192">
        <v>201</v>
      </c>
      <c r="I17" s="192">
        <v>196</v>
      </c>
      <c r="J17" s="193">
        <f t="shared" si="2"/>
        <v>97.512437810945272</v>
      </c>
      <c r="K17" s="192">
        <v>14</v>
      </c>
      <c r="L17" s="192">
        <v>29</v>
      </c>
      <c r="M17" s="193">
        <f t="shared" si="3"/>
        <v>207.14285714285717</v>
      </c>
      <c r="N17" s="192">
        <v>15</v>
      </c>
      <c r="O17" s="192">
        <v>14</v>
      </c>
      <c r="P17" s="193">
        <f t="shared" si="4"/>
        <v>93.333333333333329</v>
      </c>
      <c r="Q17" s="192">
        <v>239</v>
      </c>
      <c r="R17" s="192">
        <v>443</v>
      </c>
      <c r="S17" s="193">
        <f t="shared" si="5"/>
        <v>185.35564853556485</v>
      </c>
      <c r="T17" s="192">
        <v>1427</v>
      </c>
      <c r="U17" s="192">
        <v>1279</v>
      </c>
      <c r="V17" s="193">
        <f t="shared" si="6"/>
        <v>89.62859145059565</v>
      </c>
      <c r="W17" s="192">
        <v>399</v>
      </c>
      <c r="X17" s="192">
        <v>272</v>
      </c>
      <c r="Y17" s="193">
        <f t="shared" si="7"/>
        <v>68.1704260651629</v>
      </c>
      <c r="Z17" s="192">
        <v>313</v>
      </c>
      <c r="AA17" s="192">
        <v>211</v>
      </c>
      <c r="AB17" s="193">
        <f t="shared" si="8"/>
        <v>67.412140575079874</v>
      </c>
      <c r="AC17" s="107"/>
      <c r="AD17" s="108"/>
      <c r="AE17" s="108"/>
      <c r="AF17" s="108"/>
    </row>
    <row r="18" spans="1:32" s="109" customFormat="1" ht="22.5" customHeight="1" x14ac:dyDescent="0.25">
      <c r="A18" s="167" t="s">
        <v>52</v>
      </c>
      <c r="B18" s="192">
        <v>429</v>
      </c>
      <c r="C18" s="192">
        <v>423</v>
      </c>
      <c r="D18" s="193">
        <f t="shared" si="0"/>
        <v>98.6013986013986</v>
      </c>
      <c r="E18" s="192">
        <v>341</v>
      </c>
      <c r="F18" s="192">
        <v>343</v>
      </c>
      <c r="G18" s="193">
        <f t="shared" si="1"/>
        <v>100.58651026392963</v>
      </c>
      <c r="H18" s="192">
        <v>75</v>
      </c>
      <c r="I18" s="192">
        <v>70</v>
      </c>
      <c r="J18" s="193">
        <f t="shared" si="2"/>
        <v>93.333333333333329</v>
      </c>
      <c r="K18" s="192">
        <v>7</v>
      </c>
      <c r="L18" s="192">
        <v>4</v>
      </c>
      <c r="M18" s="193">
        <f t="shared" si="3"/>
        <v>57.142857142857139</v>
      </c>
      <c r="N18" s="192">
        <v>21</v>
      </c>
      <c r="O18" s="192">
        <v>3</v>
      </c>
      <c r="P18" s="193">
        <f t="shared" si="4"/>
        <v>14.285714285714285</v>
      </c>
      <c r="Q18" s="192">
        <v>138</v>
      </c>
      <c r="R18" s="192">
        <v>220</v>
      </c>
      <c r="S18" s="193">
        <f t="shared" si="5"/>
        <v>159.42028985507247</v>
      </c>
      <c r="T18" s="192">
        <v>319</v>
      </c>
      <c r="U18" s="192">
        <v>235</v>
      </c>
      <c r="V18" s="193">
        <f t="shared" si="6"/>
        <v>73.667711598746081</v>
      </c>
      <c r="W18" s="192">
        <v>244</v>
      </c>
      <c r="X18" s="192">
        <v>155</v>
      </c>
      <c r="Y18" s="193">
        <f t="shared" si="7"/>
        <v>63.524590163934427</v>
      </c>
      <c r="Z18" s="192">
        <v>198</v>
      </c>
      <c r="AA18" s="192">
        <v>134</v>
      </c>
      <c r="AB18" s="193">
        <f t="shared" si="8"/>
        <v>67.676767676767682</v>
      </c>
      <c r="AC18" s="107"/>
      <c r="AD18" s="108"/>
      <c r="AE18" s="108"/>
      <c r="AF18" s="108"/>
    </row>
    <row r="19" spans="1:32" s="109" customFormat="1" ht="22.5" customHeight="1" x14ac:dyDescent="0.25">
      <c r="A19" s="167" t="s">
        <v>53</v>
      </c>
      <c r="B19" s="192">
        <v>856</v>
      </c>
      <c r="C19" s="192">
        <v>785</v>
      </c>
      <c r="D19" s="193">
        <f t="shared" si="0"/>
        <v>91.705607476635507</v>
      </c>
      <c r="E19" s="192">
        <v>438</v>
      </c>
      <c r="F19" s="192">
        <v>466</v>
      </c>
      <c r="G19" s="193">
        <f t="shared" si="1"/>
        <v>106.39269406392695</v>
      </c>
      <c r="H19" s="192">
        <v>270</v>
      </c>
      <c r="I19" s="192">
        <v>218</v>
      </c>
      <c r="J19" s="193">
        <f t="shared" si="2"/>
        <v>80.740740740740748</v>
      </c>
      <c r="K19" s="192">
        <v>49</v>
      </c>
      <c r="L19" s="192">
        <v>72</v>
      </c>
      <c r="M19" s="193">
        <f t="shared" si="3"/>
        <v>146.9387755102041</v>
      </c>
      <c r="N19" s="192">
        <v>74</v>
      </c>
      <c r="O19" s="192">
        <v>32</v>
      </c>
      <c r="P19" s="193">
        <f t="shared" si="4"/>
        <v>43.243243243243242</v>
      </c>
      <c r="Q19" s="192">
        <v>192</v>
      </c>
      <c r="R19" s="192">
        <v>353</v>
      </c>
      <c r="S19" s="193">
        <f t="shared" si="5"/>
        <v>183.85416666666669</v>
      </c>
      <c r="T19" s="192">
        <v>516</v>
      </c>
      <c r="U19" s="192">
        <v>381</v>
      </c>
      <c r="V19" s="193">
        <f t="shared" si="6"/>
        <v>73.837209302325576</v>
      </c>
      <c r="W19" s="192">
        <v>221</v>
      </c>
      <c r="X19" s="192">
        <v>178</v>
      </c>
      <c r="Y19" s="193">
        <f t="shared" si="7"/>
        <v>80.542986425339365</v>
      </c>
      <c r="Z19" s="192">
        <v>203</v>
      </c>
      <c r="AA19" s="192">
        <v>165</v>
      </c>
      <c r="AB19" s="193">
        <f t="shared" si="8"/>
        <v>81.2807881773399</v>
      </c>
      <c r="AC19" s="107"/>
      <c r="AD19" s="108"/>
      <c r="AE19" s="108"/>
      <c r="AF19" s="108"/>
    </row>
    <row r="20" spans="1:32" s="109" customFormat="1" ht="22.5" customHeight="1" x14ac:dyDescent="0.25">
      <c r="A20" s="167" t="s">
        <v>54</v>
      </c>
      <c r="B20" s="192">
        <v>862</v>
      </c>
      <c r="C20" s="192">
        <v>663</v>
      </c>
      <c r="D20" s="193">
        <f t="shared" si="0"/>
        <v>76.91415313225059</v>
      </c>
      <c r="E20" s="192">
        <v>721</v>
      </c>
      <c r="F20" s="192">
        <v>549</v>
      </c>
      <c r="G20" s="193">
        <f t="shared" si="1"/>
        <v>76.144244105409157</v>
      </c>
      <c r="H20" s="192">
        <v>220</v>
      </c>
      <c r="I20" s="192">
        <v>209</v>
      </c>
      <c r="J20" s="193">
        <f t="shared" si="2"/>
        <v>95</v>
      </c>
      <c r="K20" s="192">
        <v>38</v>
      </c>
      <c r="L20" s="192">
        <v>30</v>
      </c>
      <c r="M20" s="193">
        <f t="shared" si="3"/>
        <v>78.94736842105263</v>
      </c>
      <c r="N20" s="192">
        <v>42</v>
      </c>
      <c r="O20" s="192">
        <v>22</v>
      </c>
      <c r="P20" s="193">
        <f t="shared" si="4"/>
        <v>52.380952380952387</v>
      </c>
      <c r="Q20" s="192">
        <v>257</v>
      </c>
      <c r="R20" s="192">
        <v>284</v>
      </c>
      <c r="S20" s="193">
        <f t="shared" si="5"/>
        <v>110.50583657587549</v>
      </c>
      <c r="T20" s="192">
        <v>493</v>
      </c>
      <c r="U20" s="192">
        <v>249</v>
      </c>
      <c r="V20" s="193">
        <f t="shared" si="6"/>
        <v>50.507099391480722</v>
      </c>
      <c r="W20" s="192">
        <v>426</v>
      </c>
      <c r="X20" s="192">
        <v>194</v>
      </c>
      <c r="Y20" s="193">
        <f t="shared" si="7"/>
        <v>45.539906103286384</v>
      </c>
      <c r="Z20" s="192">
        <v>382</v>
      </c>
      <c r="AA20" s="192">
        <v>176</v>
      </c>
      <c r="AB20" s="193">
        <f t="shared" si="8"/>
        <v>46.073298429319372</v>
      </c>
      <c r="AC20" s="107"/>
      <c r="AD20" s="108"/>
      <c r="AE20" s="108"/>
      <c r="AF20" s="108"/>
    </row>
    <row r="21" spans="1:32" s="109" customFormat="1" ht="22.5" customHeight="1" x14ac:dyDescent="0.25">
      <c r="A21" s="167" t="s">
        <v>55</v>
      </c>
      <c r="B21" s="192">
        <v>574</v>
      </c>
      <c r="C21" s="192">
        <v>590</v>
      </c>
      <c r="D21" s="193">
        <f t="shared" si="0"/>
        <v>102.78745644599303</v>
      </c>
      <c r="E21" s="192">
        <v>540</v>
      </c>
      <c r="F21" s="192">
        <v>562</v>
      </c>
      <c r="G21" s="193">
        <f t="shared" si="1"/>
        <v>104.07407407407408</v>
      </c>
      <c r="H21" s="192">
        <v>84</v>
      </c>
      <c r="I21" s="192">
        <v>102</v>
      </c>
      <c r="J21" s="193">
        <f t="shared" si="2"/>
        <v>121.42857142857142</v>
      </c>
      <c r="K21" s="192">
        <v>3</v>
      </c>
      <c r="L21" s="192">
        <v>9</v>
      </c>
      <c r="M21" s="193">
        <f t="shared" si="3"/>
        <v>300</v>
      </c>
      <c r="N21" s="192">
        <v>2</v>
      </c>
      <c r="O21" s="192">
        <v>1</v>
      </c>
      <c r="P21" s="193">
        <f t="shared" si="4"/>
        <v>50</v>
      </c>
      <c r="Q21" s="192">
        <v>359</v>
      </c>
      <c r="R21" s="192">
        <v>377</v>
      </c>
      <c r="S21" s="193">
        <f t="shared" si="5"/>
        <v>105.01392757660166</v>
      </c>
      <c r="T21" s="192">
        <v>400</v>
      </c>
      <c r="U21" s="192">
        <v>314</v>
      </c>
      <c r="V21" s="193">
        <f t="shared" si="6"/>
        <v>78.5</v>
      </c>
      <c r="W21" s="192">
        <v>378</v>
      </c>
      <c r="X21" s="192">
        <v>289</v>
      </c>
      <c r="Y21" s="193">
        <f t="shared" si="7"/>
        <v>76.455026455026456</v>
      </c>
      <c r="Z21" s="192">
        <v>287</v>
      </c>
      <c r="AA21" s="192">
        <v>236</v>
      </c>
      <c r="AB21" s="193">
        <f t="shared" si="8"/>
        <v>82.229965156794421</v>
      </c>
      <c r="AC21" s="127"/>
      <c r="AD21" s="127"/>
      <c r="AE21" s="127"/>
      <c r="AF21" s="127"/>
    </row>
    <row r="22" spans="1:32" s="109" customFormat="1" ht="22.5" customHeight="1" x14ac:dyDescent="0.25">
      <c r="A22" s="167" t="s">
        <v>56</v>
      </c>
      <c r="B22" s="192">
        <v>10478</v>
      </c>
      <c r="C22" s="192">
        <v>9530</v>
      </c>
      <c r="D22" s="193">
        <f t="shared" si="0"/>
        <v>90.952471845772095</v>
      </c>
      <c r="E22" s="192">
        <v>6363</v>
      </c>
      <c r="F22" s="192">
        <v>5646</v>
      </c>
      <c r="G22" s="193">
        <f t="shared" si="1"/>
        <v>88.73173031588874</v>
      </c>
      <c r="H22" s="192">
        <v>1438</v>
      </c>
      <c r="I22" s="192">
        <v>1494</v>
      </c>
      <c r="J22" s="193">
        <f t="shared" si="2"/>
        <v>103.894297635605</v>
      </c>
      <c r="K22" s="192">
        <v>126</v>
      </c>
      <c r="L22" s="192">
        <v>80</v>
      </c>
      <c r="M22" s="193">
        <f t="shared" si="3"/>
        <v>63.492063492063487</v>
      </c>
      <c r="N22" s="192">
        <v>43</v>
      </c>
      <c r="O22" s="192">
        <v>7</v>
      </c>
      <c r="P22" s="193">
        <f t="shared" si="4"/>
        <v>16.279069767441861</v>
      </c>
      <c r="Q22" s="192">
        <v>1494</v>
      </c>
      <c r="R22" s="192">
        <v>3077</v>
      </c>
      <c r="S22" s="193">
        <f t="shared" si="5"/>
        <v>205.95716198125837</v>
      </c>
      <c r="T22" s="192">
        <v>8004</v>
      </c>
      <c r="U22" s="192">
        <v>5879</v>
      </c>
      <c r="V22" s="193">
        <f t="shared" si="6"/>
        <v>73.45077461269365</v>
      </c>
      <c r="W22" s="192">
        <v>4374</v>
      </c>
      <c r="X22" s="192">
        <v>2306</v>
      </c>
      <c r="Y22" s="193">
        <f t="shared" si="7"/>
        <v>52.720621856424323</v>
      </c>
      <c r="Z22" s="192">
        <v>3663</v>
      </c>
      <c r="AA22" s="192">
        <v>2002</v>
      </c>
      <c r="AB22" s="193">
        <f t="shared" si="8"/>
        <v>54.654654654654657</v>
      </c>
      <c r="AC22" s="107"/>
      <c r="AD22" s="108"/>
      <c r="AE22" s="108"/>
      <c r="AF22" s="108"/>
    </row>
    <row r="23" spans="1:32" s="109" customFormat="1" ht="22.5" customHeight="1" x14ac:dyDescent="0.25">
      <c r="A23" s="167" t="s">
        <v>57</v>
      </c>
      <c r="B23" s="192">
        <v>6093</v>
      </c>
      <c r="C23" s="192">
        <v>5485</v>
      </c>
      <c r="D23" s="193">
        <f t="shared" si="0"/>
        <v>90.021335959297559</v>
      </c>
      <c r="E23" s="192">
        <v>2603</v>
      </c>
      <c r="F23" s="192">
        <v>2105</v>
      </c>
      <c r="G23" s="193">
        <f t="shared" si="1"/>
        <v>80.868228966577021</v>
      </c>
      <c r="H23" s="192">
        <v>634</v>
      </c>
      <c r="I23" s="192">
        <v>500</v>
      </c>
      <c r="J23" s="193">
        <f t="shared" si="2"/>
        <v>78.864353312302839</v>
      </c>
      <c r="K23" s="192">
        <v>25</v>
      </c>
      <c r="L23" s="192">
        <v>51</v>
      </c>
      <c r="M23" s="193">
        <f t="shared" si="3"/>
        <v>204</v>
      </c>
      <c r="N23" s="192">
        <v>90</v>
      </c>
      <c r="O23" s="192">
        <v>65</v>
      </c>
      <c r="P23" s="193">
        <f t="shared" si="4"/>
        <v>72.222222222222214</v>
      </c>
      <c r="Q23" s="192">
        <v>1069</v>
      </c>
      <c r="R23" s="192">
        <v>1308</v>
      </c>
      <c r="S23" s="193">
        <f t="shared" si="5"/>
        <v>122.35734331150607</v>
      </c>
      <c r="T23" s="192">
        <v>5084</v>
      </c>
      <c r="U23" s="192">
        <v>3005</v>
      </c>
      <c r="V23" s="193">
        <f t="shared" si="6"/>
        <v>59.107002360346186</v>
      </c>
      <c r="W23" s="192">
        <v>1863</v>
      </c>
      <c r="X23" s="192">
        <v>1038</v>
      </c>
      <c r="Y23" s="193">
        <f t="shared" si="7"/>
        <v>55.716586151368766</v>
      </c>
      <c r="Z23" s="192">
        <v>1446</v>
      </c>
      <c r="AA23" s="192">
        <v>908</v>
      </c>
      <c r="AB23" s="193">
        <f t="shared" si="8"/>
        <v>62.793914246196401</v>
      </c>
      <c r="AC23" s="107"/>
      <c r="AD23" s="108"/>
      <c r="AE23" s="108"/>
      <c r="AF23" s="108"/>
    </row>
    <row r="24" spans="1:32" s="109" customFormat="1" ht="22.5" customHeight="1" x14ac:dyDescent="0.25">
      <c r="A24" s="167" t="s">
        <v>58</v>
      </c>
      <c r="B24" s="192">
        <v>3502</v>
      </c>
      <c r="C24" s="192">
        <v>3183</v>
      </c>
      <c r="D24" s="193">
        <f t="shared" si="0"/>
        <v>90.890919474585957</v>
      </c>
      <c r="E24" s="192">
        <v>2797</v>
      </c>
      <c r="F24" s="192">
        <v>2428</v>
      </c>
      <c r="G24" s="193">
        <f t="shared" si="1"/>
        <v>86.807293528780832</v>
      </c>
      <c r="H24" s="192">
        <v>556</v>
      </c>
      <c r="I24" s="192">
        <v>592</v>
      </c>
      <c r="J24" s="193">
        <f t="shared" si="2"/>
        <v>106.4748201438849</v>
      </c>
      <c r="K24" s="192">
        <v>56</v>
      </c>
      <c r="L24" s="192">
        <v>83</v>
      </c>
      <c r="M24" s="193">
        <f t="shared" si="3"/>
        <v>148.21428571428572</v>
      </c>
      <c r="N24" s="192">
        <v>52</v>
      </c>
      <c r="O24" s="192">
        <v>48</v>
      </c>
      <c r="P24" s="193">
        <f t="shared" si="4"/>
        <v>92.307692307692307</v>
      </c>
      <c r="Q24" s="192">
        <v>981</v>
      </c>
      <c r="R24" s="192">
        <v>1236</v>
      </c>
      <c r="S24" s="193">
        <f t="shared" si="5"/>
        <v>125.99388379204892</v>
      </c>
      <c r="T24" s="192">
        <v>2455</v>
      </c>
      <c r="U24" s="192">
        <v>1607</v>
      </c>
      <c r="V24" s="193">
        <f t="shared" si="6"/>
        <v>65.45824847250509</v>
      </c>
      <c r="W24" s="192">
        <v>1930</v>
      </c>
      <c r="X24" s="192">
        <v>1069</v>
      </c>
      <c r="Y24" s="193">
        <f t="shared" si="7"/>
        <v>55.388601036269428</v>
      </c>
      <c r="Z24" s="192">
        <v>1349</v>
      </c>
      <c r="AA24" s="192">
        <v>729</v>
      </c>
      <c r="AB24" s="193">
        <f t="shared" si="8"/>
        <v>54.04002965159377</v>
      </c>
      <c r="AC24" s="107"/>
      <c r="AD24" s="108"/>
      <c r="AE24" s="108"/>
      <c r="AF24" s="108"/>
    </row>
    <row r="25" spans="1:32" s="109" customFormat="1" ht="22.5" customHeight="1" x14ac:dyDescent="0.25">
      <c r="A25" s="167" t="s">
        <v>59</v>
      </c>
      <c r="B25" s="192">
        <v>2155</v>
      </c>
      <c r="C25" s="192">
        <v>2127</v>
      </c>
      <c r="D25" s="193">
        <f t="shared" si="0"/>
        <v>98.70069605568446</v>
      </c>
      <c r="E25" s="192">
        <v>1176</v>
      </c>
      <c r="F25" s="192">
        <v>1117</v>
      </c>
      <c r="G25" s="193">
        <f t="shared" si="1"/>
        <v>94.982993197278915</v>
      </c>
      <c r="H25" s="192">
        <v>262</v>
      </c>
      <c r="I25" s="192">
        <v>302</v>
      </c>
      <c r="J25" s="193">
        <f t="shared" si="2"/>
        <v>115.26717557251909</v>
      </c>
      <c r="K25" s="192">
        <v>14</v>
      </c>
      <c r="L25" s="192">
        <v>30</v>
      </c>
      <c r="M25" s="193">
        <f t="shared" si="3"/>
        <v>214.28571428571428</v>
      </c>
      <c r="N25" s="192">
        <v>26</v>
      </c>
      <c r="O25" s="192">
        <v>20</v>
      </c>
      <c r="P25" s="193">
        <f t="shared" si="4"/>
        <v>76.923076923076934</v>
      </c>
      <c r="Q25" s="192">
        <v>306</v>
      </c>
      <c r="R25" s="192">
        <v>441</v>
      </c>
      <c r="S25" s="193">
        <f t="shared" si="5"/>
        <v>144.11764705882354</v>
      </c>
      <c r="T25" s="192">
        <v>1682</v>
      </c>
      <c r="U25" s="192">
        <v>1484</v>
      </c>
      <c r="V25" s="193">
        <f t="shared" si="6"/>
        <v>88.228299643281801</v>
      </c>
      <c r="W25" s="192">
        <v>811</v>
      </c>
      <c r="X25" s="192">
        <v>497</v>
      </c>
      <c r="Y25" s="193">
        <f t="shared" si="7"/>
        <v>61.282367447595561</v>
      </c>
      <c r="Z25" s="192">
        <v>692</v>
      </c>
      <c r="AA25" s="192">
        <v>424</v>
      </c>
      <c r="AB25" s="193">
        <f t="shared" si="8"/>
        <v>61.271676300578036</v>
      </c>
      <c r="AC25" s="107"/>
      <c r="AD25" s="108"/>
      <c r="AE25" s="108"/>
      <c r="AF25" s="108"/>
    </row>
    <row r="26" spans="1:32" s="109" customFormat="1" ht="22.5" customHeight="1" x14ac:dyDescent="0.25">
      <c r="A26" s="167" t="s">
        <v>60</v>
      </c>
      <c r="B26" s="192">
        <v>1812</v>
      </c>
      <c r="C26" s="192">
        <v>1564</v>
      </c>
      <c r="D26" s="193">
        <f t="shared" si="0"/>
        <v>86.313465783664455</v>
      </c>
      <c r="E26" s="192">
        <v>1243</v>
      </c>
      <c r="F26" s="192">
        <v>1003</v>
      </c>
      <c r="G26" s="193">
        <f t="shared" si="1"/>
        <v>80.69187449718423</v>
      </c>
      <c r="H26" s="192">
        <v>275</v>
      </c>
      <c r="I26" s="192">
        <v>205</v>
      </c>
      <c r="J26" s="193">
        <f t="shared" si="2"/>
        <v>74.545454545454547</v>
      </c>
      <c r="K26" s="192">
        <v>15</v>
      </c>
      <c r="L26" s="192">
        <v>37</v>
      </c>
      <c r="M26" s="193">
        <f t="shared" si="3"/>
        <v>246.66666666666669</v>
      </c>
      <c r="N26" s="192">
        <v>20</v>
      </c>
      <c r="O26" s="192">
        <v>5</v>
      </c>
      <c r="P26" s="193">
        <f t="shared" si="4"/>
        <v>25</v>
      </c>
      <c r="Q26" s="192">
        <v>413</v>
      </c>
      <c r="R26" s="192">
        <v>647</v>
      </c>
      <c r="S26" s="193">
        <f t="shared" si="5"/>
        <v>156.65859564164649</v>
      </c>
      <c r="T26" s="192">
        <v>1269</v>
      </c>
      <c r="U26" s="192">
        <v>962</v>
      </c>
      <c r="V26" s="193">
        <f t="shared" si="6"/>
        <v>75.807722616233249</v>
      </c>
      <c r="W26" s="192">
        <v>855</v>
      </c>
      <c r="X26" s="192">
        <v>464</v>
      </c>
      <c r="Y26" s="193">
        <f t="shared" si="7"/>
        <v>54.26900584795321</v>
      </c>
      <c r="Z26" s="192">
        <v>704</v>
      </c>
      <c r="AA26" s="192">
        <v>403</v>
      </c>
      <c r="AB26" s="193">
        <f t="shared" si="8"/>
        <v>57.24431818181818</v>
      </c>
      <c r="AC26" s="107"/>
      <c r="AD26" s="108"/>
      <c r="AE26" s="108"/>
      <c r="AF26" s="108"/>
    </row>
    <row r="27" spans="1:32" s="109" customFormat="1" ht="22.5" customHeight="1" x14ac:dyDescent="0.25">
      <c r="A27" s="167" t="s">
        <v>61</v>
      </c>
      <c r="B27" s="192">
        <v>1631</v>
      </c>
      <c r="C27" s="192">
        <v>1481</v>
      </c>
      <c r="D27" s="193">
        <f t="shared" si="0"/>
        <v>90.803188228080927</v>
      </c>
      <c r="E27" s="192">
        <v>1290</v>
      </c>
      <c r="F27" s="192">
        <v>1109</v>
      </c>
      <c r="G27" s="193">
        <f t="shared" si="1"/>
        <v>85.968992248062008</v>
      </c>
      <c r="H27" s="192">
        <v>254</v>
      </c>
      <c r="I27" s="192">
        <v>218</v>
      </c>
      <c r="J27" s="193">
        <f t="shared" si="2"/>
        <v>85.826771653543304</v>
      </c>
      <c r="K27" s="192">
        <v>35</v>
      </c>
      <c r="L27" s="192">
        <v>18</v>
      </c>
      <c r="M27" s="193">
        <f t="shared" si="3"/>
        <v>51.428571428571423</v>
      </c>
      <c r="N27" s="192">
        <v>24</v>
      </c>
      <c r="O27" s="192">
        <v>7</v>
      </c>
      <c r="P27" s="193">
        <f t="shared" si="4"/>
        <v>29.166666666666668</v>
      </c>
      <c r="Q27" s="192">
        <v>527</v>
      </c>
      <c r="R27" s="192">
        <v>608</v>
      </c>
      <c r="S27" s="193">
        <f t="shared" si="5"/>
        <v>115.37001897533207</v>
      </c>
      <c r="T27" s="192">
        <v>1152</v>
      </c>
      <c r="U27" s="192">
        <v>843</v>
      </c>
      <c r="V27" s="193">
        <f t="shared" si="6"/>
        <v>73.177083333333343</v>
      </c>
      <c r="W27" s="192">
        <v>874</v>
      </c>
      <c r="X27" s="192">
        <v>493</v>
      </c>
      <c r="Y27" s="193">
        <f t="shared" si="7"/>
        <v>56.407322654462241</v>
      </c>
      <c r="Z27" s="192">
        <v>695</v>
      </c>
      <c r="AA27" s="192">
        <v>419</v>
      </c>
      <c r="AB27" s="193">
        <f t="shared" si="8"/>
        <v>60.28776978417266</v>
      </c>
      <c r="AC27" s="107"/>
      <c r="AD27" s="108"/>
      <c r="AE27" s="108"/>
      <c r="AF27" s="108"/>
    </row>
    <row r="28" spans="1:32" ht="16.149999999999999" customHeight="1" x14ac:dyDescent="0.25">
      <c r="B28" s="112"/>
      <c r="E28" s="112"/>
      <c r="X28" s="324"/>
      <c r="Y28" s="324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J22" sqref="J22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8.140625" style="109" customWidth="1"/>
    <col min="5" max="6" width="10.140625" style="109" customWidth="1"/>
    <col min="7" max="7" width="8.85546875" style="109" customWidth="1"/>
    <col min="8" max="9" width="10.42578125" style="109" customWidth="1"/>
    <col min="10" max="10" width="7.85546875" style="109" customWidth="1"/>
    <col min="11" max="12" width="10.140625" style="109" customWidth="1"/>
    <col min="13" max="13" width="8.285156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5" t="s">
        <v>79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5" t="s">
        <v>111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6" t="s">
        <v>8</v>
      </c>
      <c r="C4" s="327"/>
      <c r="D4" s="328"/>
      <c r="E4" s="326" t="s">
        <v>25</v>
      </c>
      <c r="F4" s="327"/>
      <c r="G4" s="328"/>
      <c r="H4" s="332" t="s">
        <v>26</v>
      </c>
      <c r="I4" s="332"/>
      <c r="J4" s="332"/>
      <c r="K4" s="326" t="s">
        <v>16</v>
      </c>
      <c r="L4" s="327"/>
      <c r="M4" s="328"/>
      <c r="N4" s="326" t="s">
        <v>23</v>
      </c>
      <c r="O4" s="327"/>
      <c r="P4" s="327"/>
      <c r="Q4" s="326" t="s">
        <v>11</v>
      </c>
      <c r="R4" s="327"/>
      <c r="S4" s="328"/>
      <c r="T4" s="326" t="s">
        <v>17</v>
      </c>
      <c r="U4" s="327"/>
      <c r="V4" s="328"/>
      <c r="W4" s="326" t="s">
        <v>19</v>
      </c>
      <c r="X4" s="327"/>
      <c r="Y4" s="327"/>
      <c r="Z4" s="318" t="s">
        <v>18</v>
      </c>
      <c r="AA4" s="319"/>
      <c r="AB4" s="320"/>
      <c r="AC4" s="98"/>
      <c r="AD4" s="99"/>
      <c r="AE4" s="99"/>
      <c r="AF4" s="99"/>
    </row>
    <row r="5" spans="1:32" s="101" customFormat="1" ht="36.75" customHeight="1" x14ac:dyDescent="0.2">
      <c r="A5" s="118"/>
      <c r="B5" s="329"/>
      <c r="C5" s="330"/>
      <c r="D5" s="331"/>
      <c r="E5" s="329"/>
      <c r="F5" s="330"/>
      <c r="G5" s="331"/>
      <c r="H5" s="332"/>
      <c r="I5" s="332"/>
      <c r="J5" s="332"/>
      <c r="K5" s="329"/>
      <c r="L5" s="330"/>
      <c r="M5" s="331"/>
      <c r="N5" s="329"/>
      <c r="O5" s="330"/>
      <c r="P5" s="330"/>
      <c r="Q5" s="329"/>
      <c r="R5" s="330"/>
      <c r="S5" s="331"/>
      <c r="T5" s="329"/>
      <c r="U5" s="330"/>
      <c r="V5" s="331"/>
      <c r="W5" s="329"/>
      <c r="X5" s="330"/>
      <c r="Y5" s="330"/>
      <c r="Z5" s="321"/>
      <c r="AA5" s="322"/>
      <c r="AB5" s="323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27" customHeight="1" x14ac:dyDescent="0.25">
      <c r="A8" s="84" t="s">
        <v>42</v>
      </c>
      <c r="B8" s="196">
        <f>SUM(B9:B27)</f>
        <v>17632</v>
      </c>
      <c r="C8" s="196">
        <f>SUM(C9:C27)</f>
        <v>16821</v>
      </c>
      <c r="D8" s="197">
        <f>C8/B8*100</f>
        <v>95.400408348457361</v>
      </c>
      <c r="E8" s="196">
        <f>SUM(E9:E27)</f>
        <v>12160</v>
      </c>
      <c r="F8" s="196">
        <f>SUM(F9:F27)</f>
        <v>11334</v>
      </c>
      <c r="G8" s="197">
        <f>F8/E8*100</f>
        <v>93.207236842105274</v>
      </c>
      <c r="H8" s="196">
        <f>SUM(H9:H27)</f>
        <v>3897</v>
      </c>
      <c r="I8" s="196">
        <f>SUM(I9:I27)</f>
        <v>3398</v>
      </c>
      <c r="J8" s="197">
        <f>I8/H8*100</f>
        <v>87.195278419296898</v>
      </c>
      <c r="K8" s="196">
        <f>SUM(K9:K27)</f>
        <v>1215</v>
      </c>
      <c r="L8" s="196">
        <f>SUM(L9:L27)</f>
        <v>1138</v>
      </c>
      <c r="M8" s="197">
        <f>L8/K8*100</f>
        <v>93.662551440329224</v>
      </c>
      <c r="N8" s="196">
        <f>SUM(N9:N27)</f>
        <v>684</v>
      </c>
      <c r="O8" s="196">
        <f>SUM(O9:O27)</f>
        <v>446</v>
      </c>
      <c r="P8" s="197">
        <f>O8/N8*100</f>
        <v>65.204678362573105</v>
      </c>
      <c r="Q8" s="196">
        <f>SUM(Q9:Q27)</f>
        <v>4489</v>
      </c>
      <c r="R8" s="196">
        <f>SUM(R9:R27)</f>
        <v>6240</v>
      </c>
      <c r="S8" s="197">
        <f>R8/Q8*100</f>
        <v>139.00646023613277</v>
      </c>
      <c r="T8" s="196">
        <f>SUM(T9:T27)</f>
        <v>11740</v>
      </c>
      <c r="U8" s="196">
        <f>SUM(U9:U27)</f>
        <v>9303</v>
      </c>
      <c r="V8" s="197">
        <f>U8/T8*100</f>
        <v>79.241908006814313</v>
      </c>
      <c r="W8" s="198">
        <f>SUM(W9:W27)</f>
        <v>6920</v>
      </c>
      <c r="X8" s="198">
        <f>SUM(X9:X27)</f>
        <v>5012</v>
      </c>
      <c r="Y8" s="197">
        <f>X8/W8*100</f>
        <v>72.427745664739888</v>
      </c>
      <c r="Z8" s="196">
        <f>SUM(Z9:Z27)</f>
        <v>5805</v>
      </c>
      <c r="AA8" s="196">
        <f>SUM(AA9:AA27)</f>
        <v>4444</v>
      </c>
      <c r="AB8" s="197">
        <f>AA8/Z8*100</f>
        <v>76.554694229112826</v>
      </c>
      <c r="AC8" s="124"/>
      <c r="AD8" s="125"/>
      <c r="AE8" s="125"/>
      <c r="AF8" s="125"/>
    </row>
    <row r="9" spans="1:32" s="109" customFormat="1" ht="23.25" customHeight="1" x14ac:dyDescent="0.25">
      <c r="A9" s="167" t="s">
        <v>43</v>
      </c>
      <c r="B9" s="192">
        <v>495</v>
      </c>
      <c r="C9" s="192">
        <v>517</v>
      </c>
      <c r="D9" s="193">
        <f t="shared" ref="D9:D27" si="0">C9/B9*100</f>
        <v>104.44444444444446</v>
      </c>
      <c r="E9" s="180">
        <v>469</v>
      </c>
      <c r="F9" s="192">
        <v>488</v>
      </c>
      <c r="G9" s="193">
        <f t="shared" ref="G9:G27" si="1">F9/E9*100</f>
        <v>104.05117270788912</v>
      </c>
      <c r="H9" s="194">
        <v>136</v>
      </c>
      <c r="I9" s="194">
        <v>121</v>
      </c>
      <c r="J9" s="193">
        <f t="shared" ref="J9:J27" si="2">I9/H9*100</f>
        <v>88.970588235294116</v>
      </c>
      <c r="K9" s="192">
        <v>67</v>
      </c>
      <c r="L9" s="192">
        <v>51</v>
      </c>
      <c r="M9" s="193">
        <f t="shared" ref="M9:M27" si="3">L9/K9*100</f>
        <v>76.119402985074629</v>
      </c>
      <c r="N9" s="194">
        <v>15</v>
      </c>
      <c r="O9" s="194">
        <v>9</v>
      </c>
      <c r="P9" s="193">
        <f t="shared" ref="P9:P27" si="4">O9/N9*100</f>
        <v>60</v>
      </c>
      <c r="Q9" s="194">
        <v>217</v>
      </c>
      <c r="R9" s="194">
        <v>244</v>
      </c>
      <c r="S9" s="193">
        <f t="shared" ref="S9:S27" si="5">R9/Q9*100</f>
        <v>112.44239631336406</v>
      </c>
      <c r="T9" s="194">
        <v>257</v>
      </c>
      <c r="U9" s="194">
        <v>239</v>
      </c>
      <c r="V9" s="193">
        <f t="shared" ref="V9:V27" si="6">U9/T9*100</f>
        <v>92.996108949416339</v>
      </c>
      <c r="W9" s="180">
        <v>238</v>
      </c>
      <c r="X9" s="191">
        <v>233</v>
      </c>
      <c r="Y9" s="193">
        <f t="shared" ref="Y9:Y27" si="7">X9/W9*100</f>
        <v>97.899159663865547</v>
      </c>
      <c r="Z9" s="194">
        <v>222</v>
      </c>
      <c r="AA9" s="194">
        <v>223</v>
      </c>
      <c r="AB9" s="193">
        <f t="shared" ref="AB9:AB27" si="8">AA9/Z9*100</f>
        <v>100.45045045045045</v>
      </c>
      <c r="AC9" s="107"/>
      <c r="AD9" s="108"/>
      <c r="AE9" s="108"/>
      <c r="AF9" s="108"/>
    </row>
    <row r="10" spans="1:32" s="109" customFormat="1" ht="23.25" customHeight="1" x14ac:dyDescent="0.25">
      <c r="A10" s="167" t="s">
        <v>44</v>
      </c>
      <c r="B10" s="192">
        <v>774</v>
      </c>
      <c r="C10" s="192">
        <v>727</v>
      </c>
      <c r="D10" s="193">
        <f t="shared" si="0"/>
        <v>93.927648578811372</v>
      </c>
      <c r="E10" s="180">
        <v>618</v>
      </c>
      <c r="F10" s="192">
        <v>583</v>
      </c>
      <c r="G10" s="193">
        <f t="shared" si="1"/>
        <v>94.336569579288025</v>
      </c>
      <c r="H10" s="194">
        <v>270</v>
      </c>
      <c r="I10" s="194">
        <v>221</v>
      </c>
      <c r="J10" s="193">
        <f t="shared" si="2"/>
        <v>81.851851851851848</v>
      </c>
      <c r="K10" s="192">
        <v>93</v>
      </c>
      <c r="L10" s="192">
        <v>99</v>
      </c>
      <c r="M10" s="193">
        <f t="shared" si="3"/>
        <v>106.45161290322579</v>
      </c>
      <c r="N10" s="194">
        <v>50</v>
      </c>
      <c r="O10" s="194">
        <v>44</v>
      </c>
      <c r="P10" s="193">
        <f t="shared" si="4"/>
        <v>88</v>
      </c>
      <c r="Q10" s="194">
        <v>157</v>
      </c>
      <c r="R10" s="194">
        <v>333</v>
      </c>
      <c r="S10" s="193">
        <f t="shared" si="5"/>
        <v>212.1019108280255</v>
      </c>
      <c r="T10" s="194">
        <v>408</v>
      </c>
      <c r="U10" s="194">
        <v>372</v>
      </c>
      <c r="V10" s="193">
        <f t="shared" si="6"/>
        <v>91.17647058823529</v>
      </c>
      <c r="W10" s="180">
        <v>273</v>
      </c>
      <c r="X10" s="191">
        <v>244</v>
      </c>
      <c r="Y10" s="193">
        <f t="shared" si="7"/>
        <v>89.377289377289387</v>
      </c>
      <c r="Z10" s="194">
        <v>239</v>
      </c>
      <c r="AA10" s="194">
        <v>230</v>
      </c>
      <c r="AB10" s="193">
        <f t="shared" si="8"/>
        <v>96.23430962343096</v>
      </c>
      <c r="AC10" s="107"/>
      <c r="AD10" s="108"/>
      <c r="AE10" s="108"/>
      <c r="AF10" s="108"/>
    </row>
    <row r="11" spans="1:32" s="109" customFormat="1" ht="23.25" customHeight="1" x14ac:dyDescent="0.25">
      <c r="A11" s="167" t="s">
        <v>45</v>
      </c>
      <c r="B11" s="192">
        <v>580</v>
      </c>
      <c r="C11" s="192">
        <v>536</v>
      </c>
      <c r="D11" s="193">
        <f t="shared" si="0"/>
        <v>92.41379310344827</v>
      </c>
      <c r="E11" s="180">
        <v>557</v>
      </c>
      <c r="F11" s="192">
        <v>513</v>
      </c>
      <c r="G11" s="193">
        <f t="shared" si="1"/>
        <v>92.100538599640942</v>
      </c>
      <c r="H11" s="194">
        <v>157</v>
      </c>
      <c r="I11" s="194">
        <v>138</v>
      </c>
      <c r="J11" s="193">
        <f t="shared" si="2"/>
        <v>87.898089171974519</v>
      </c>
      <c r="K11" s="192">
        <v>28</v>
      </c>
      <c r="L11" s="192">
        <v>50</v>
      </c>
      <c r="M11" s="193">
        <f t="shared" si="3"/>
        <v>178.57142857142858</v>
      </c>
      <c r="N11" s="194">
        <v>16</v>
      </c>
      <c r="O11" s="194">
        <v>12</v>
      </c>
      <c r="P11" s="193">
        <f t="shared" si="4"/>
        <v>75</v>
      </c>
      <c r="Q11" s="194">
        <v>154</v>
      </c>
      <c r="R11" s="194">
        <v>284</v>
      </c>
      <c r="S11" s="193">
        <f t="shared" si="5"/>
        <v>184.41558441558442</v>
      </c>
      <c r="T11" s="194">
        <v>309</v>
      </c>
      <c r="U11" s="194">
        <v>276</v>
      </c>
      <c r="V11" s="193">
        <f t="shared" si="6"/>
        <v>89.320388349514573</v>
      </c>
      <c r="W11" s="180">
        <v>286</v>
      </c>
      <c r="X11" s="191">
        <v>253</v>
      </c>
      <c r="Y11" s="193">
        <f t="shared" si="7"/>
        <v>88.461538461538453</v>
      </c>
      <c r="Z11" s="194">
        <v>243</v>
      </c>
      <c r="AA11" s="194">
        <v>220</v>
      </c>
      <c r="AB11" s="193">
        <f t="shared" si="8"/>
        <v>90.534979423868307</v>
      </c>
      <c r="AC11" s="107"/>
      <c r="AD11" s="108"/>
      <c r="AE11" s="108"/>
      <c r="AF11" s="108"/>
    </row>
    <row r="12" spans="1:32" s="109" customFormat="1" ht="23.25" customHeight="1" x14ac:dyDescent="0.25">
      <c r="A12" s="167" t="s">
        <v>46</v>
      </c>
      <c r="B12" s="192">
        <v>971</v>
      </c>
      <c r="C12" s="192">
        <v>893</v>
      </c>
      <c r="D12" s="193">
        <f t="shared" si="0"/>
        <v>91.967044284243045</v>
      </c>
      <c r="E12" s="180">
        <v>860</v>
      </c>
      <c r="F12" s="192">
        <v>787</v>
      </c>
      <c r="G12" s="193">
        <f t="shared" si="1"/>
        <v>91.511627906976742</v>
      </c>
      <c r="H12" s="194">
        <v>343</v>
      </c>
      <c r="I12" s="194">
        <v>301</v>
      </c>
      <c r="J12" s="193">
        <f t="shared" si="2"/>
        <v>87.755102040816325</v>
      </c>
      <c r="K12" s="192">
        <v>94</v>
      </c>
      <c r="L12" s="192">
        <v>103</v>
      </c>
      <c r="M12" s="193">
        <f t="shared" si="3"/>
        <v>109.57446808510637</v>
      </c>
      <c r="N12" s="194">
        <v>72</v>
      </c>
      <c r="O12" s="194">
        <v>32</v>
      </c>
      <c r="P12" s="193">
        <f t="shared" si="4"/>
        <v>44.444444444444443</v>
      </c>
      <c r="Q12" s="194">
        <v>500</v>
      </c>
      <c r="R12" s="194">
        <v>426</v>
      </c>
      <c r="S12" s="193">
        <f t="shared" si="5"/>
        <v>85.2</v>
      </c>
      <c r="T12" s="194">
        <v>478</v>
      </c>
      <c r="U12" s="194">
        <v>312</v>
      </c>
      <c r="V12" s="193">
        <f t="shared" si="6"/>
        <v>65.271966527196653</v>
      </c>
      <c r="W12" s="180">
        <v>390</v>
      </c>
      <c r="X12" s="191">
        <v>303</v>
      </c>
      <c r="Y12" s="193">
        <f t="shared" si="7"/>
        <v>77.692307692307693</v>
      </c>
      <c r="Z12" s="194">
        <v>338</v>
      </c>
      <c r="AA12" s="194">
        <v>260</v>
      </c>
      <c r="AB12" s="193">
        <f t="shared" si="8"/>
        <v>76.923076923076934</v>
      </c>
      <c r="AC12" s="107"/>
      <c r="AD12" s="108"/>
      <c r="AE12" s="108"/>
      <c r="AF12" s="108"/>
    </row>
    <row r="13" spans="1:32" s="109" customFormat="1" ht="23.25" customHeight="1" x14ac:dyDescent="0.25">
      <c r="A13" s="167" t="s">
        <v>47</v>
      </c>
      <c r="B13" s="192">
        <v>391</v>
      </c>
      <c r="C13" s="192">
        <v>435</v>
      </c>
      <c r="D13" s="193">
        <f t="shared" si="0"/>
        <v>111.25319693094629</v>
      </c>
      <c r="E13" s="180">
        <v>301</v>
      </c>
      <c r="F13" s="192">
        <v>338</v>
      </c>
      <c r="G13" s="193">
        <f t="shared" si="1"/>
        <v>112.29235880398672</v>
      </c>
      <c r="H13" s="194">
        <v>82</v>
      </c>
      <c r="I13" s="194">
        <v>85</v>
      </c>
      <c r="J13" s="193">
        <f t="shared" si="2"/>
        <v>103.65853658536585</v>
      </c>
      <c r="K13" s="192">
        <v>19</v>
      </c>
      <c r="L13" s="192">
        <v>36</v>
      </c>
      <c r="M13" s="193">
        <f t="shared" si="3"/>
        <v>189.4736842105263</v>
      </c>
      <c r="N13" s="194">
        <v>12</v>
      </c>
      <c r="O13" s="194">
        <v>44</v>
      </c>
      <c r="P13" s="193">
        <f t="shared" si="4"/>
        <v>366.66666666666663</v>
      </c>
      <c r="Q13" s="194">
        <v>113</v>
      </c>
      <c r="R13" s="194">
        <v>253</v>
      </c>
      <c r="S13" s="193">
        <f t="shared" si="5"/>
        <v>223.89380530973452</v>
      </c>
      <c r="T13" s="194">
        <v>250</v>
      </c>
      <c r="U13" s="194">
        <v>259</v>
      </c>
      <c r="V13" s="193">
        <f t="shared" si="6"/>
        <v>103.60000000000001</v>
      </c>
      <c r="W13" s="180">
        <v>179</v>
      </c>
      <c r="X13" s="191">
        <v>179</v>
      </c>
      <c r="Y13" s="193">
        <f t="shared" si="7"/>
        <v>100</v>
      </c>
      <c r="Z13" s="194">
        <v>163</v>
      </c>
      <c r="AA13" s="194">
        <v>175</v>
      </c>
      <c r="AB13" s="193">
        <f t="shared" si="8"/>
        <v>107.36196319018406</v>
      </c>
      <c r="AC13" s="107"/>
      <c r="AD13" s="108"/>
      <c r="AE13" s="108"/>
      <c r="AF13" s="108"/>
    </row>
    <row r="14" spans="1:32" s="109" customFormat="1" ht="23.25" customHeight="1" x14ac:dyDescent="0.25">
      <c r="A14" s="167" t="s">
        <v>48</v>
      </c>
      <c r="B14" s="192">
        <v>1506</v>
      </c>
      <c r="C14" s="192">
        <v>1501</v>
      </c>
      <c r="D14" s="193">
        <f t="shared" si="0"/>
        <v>99.667994687915012</v>
      </c>
      <c r="E14" s="180">
        <v>925</v>
      </c>
      <c r="F14" s="192">
        <v>942</v>
      </c>
      <c r="G14" s="193">
        <f t="shared" si="1"/>
        <v>101.83783783783784</v>
      </c>
      <c r="H14" s="194">
        <v>237</v>
      </c>
      <c r="I14" s="194">
        <v>269</v>
      </c>
      <c r="J14" s="193">
        <f t="shared" si="2"/>
        <v>113.50210970464134</v>
      </c>
      <c r="K14" s="192">
        <v>111</v>
      </c>
      <c r="L14" s="192">
        <v>91</v>
      </c>
      <c r="M14" s="193">
        <f t="shared" si="3"/>
        <v>81.981981981981974</v>
      </c>
      <c r="N14" s="194">
        <v>62</v>
      </c>
      <c r="O14" s="194">
        <v>46</v>
      </c>
      <c r="P14" s="193">
        <f t="shared" si="4"/>
        <v>74.193548387096769</v>
      </c>
      <c r="Q14" s="194">
        <v>212</v>
      </c>
      <c r="R14" s="194">
        <v>490</v>
      </c>
      <c r="S14" s="193">
        <f t="shared" si="5"/>
        <v>231.13207547169813</v>
      </c>
      <c r="T14" s="194">
        <v>1180</v>
      </c>
      <c r="U14" s="194">
        <v>936</v>
      </c>
      <c r="V14" s="193">
        <f t="shared" si="6"/>
        <v>79.322033898305094</v>
      </c>
      <c r="W14" s="180">
        <v>601</v>
      </c>
      <c r="X14" s="191">
        <v>400</v>
      </c>
      <c r="Y14" s="193">
        <f t="shared" si="7"/>
        <v>66.555740432612311</v>
      </c>
      <c r="Z14" s="194">
        <v>416</v>
      </c>
      <c r="AA14" s="194">
        <v>338</v>
      </c>
      <c r="AB14" s="193">
        <f t="shared" si="8"/>
        <v>81.25</v>
      </c>
      <c r="AC14" s="107"/>
      <c r="AD14" s="108"/>
      <c r="AE14" s="108"/>
      <c r="AF14" s="108"/>
    </row>
    <row r="15" spans="1:32" s="109" customFormat="1" ht="23.25" customHeight="1" x14ac:dyDescent="0.25">
      <c r="A15" s="167" t="s">
        <v>49</v>
      </c>
      <c r="B15" s="192">
        <v>840</v>
      </c>
      <c r="C15" s="192">
        <v>648</v>
      </c>
      <c r="D15" s="193">
        <f t="shared" si="0"/>
        <v>77.142857142857153</v>
      </c>
      <c r="E15" s="180">
        <v>794</v>
      </c>
      <c r="F15" s="192">
        <v>632</v>
      </c>
      <c r="G15" s="193">
        <f t="shared" si="1"/>
        <v>79.59697732997482</v>
      </c>
      <c r="H15" s="194">
        <v>295</v>
      </c>
      <c r="I15" s="194">
        <v>215</v>
      </c>
      <c r="J15" s="193">
        <f t="shared" si="2"/>
        <v>72.881355932203391</v>
      </c>
      <c r="K15" s="192">
        <v>106</v>
      </c>
      <c r="L15" s="192">
        <v>97</v>
      </c>
      <c r="M15" s="193">
        <f t="shared" si="3"/>
        <v>91.509433962264154</v>
      </c>
      <c r="N15" s="194">
        <v>16</v>
      </c>
      <c r="O15" s="194">
        <v>17</v>
      </c>
      <c r="P15" s="193">
        <f t="shared" si="4"/>
        <v>106.25</v>
      </c>
      <c r="Q15" s="194">
        <v>137</v>
      </c>
      <c r="R15" s="194">
        <v>224</v>
      </c>
      <c r="S15" s="193">
        <f t="shared" si="5"/>
        <v>163.50364963503651</v>
      </c>
      <c r="T15" s="194">
        <v>403</v>
      </c>
      <c r="U15" s="194">
        <v>259</v>
      </c>
      <c r="V15" s="193">
        <f t="shared" si="6"/>
        <v>64.267990074441684</v>
      </c>
      <c r="W15" s="180">
        <v>360</v>
      </c>
      <c r="X15" s="191">
        <v>257</v>
      </c>
      <c r="Y15" s="193">
        <f t="shared" si="7"/>
        <v>71.388888888888886</v>
      </c>
      <c r="Z15" s="194">
        <v>326</v>
      </c>
      <c r="AA15" s="194">
        <v>238</v>
      </c>
      <c r="AB15" s="193">
        <f t="shared" si="8"/>
        <v>73.00613496932516</v>
      </c>
      <c r="AC15" s="107"/>
      <c r="AD15" s="108"/>
      <c r="AE15" s="108"/>
      <c r="AF15" s="108"/>
    </row>
    <row r="16" spans="1:32" s="109" customFormat="1" ht="23.25" customHeight="1" x14ac:dyDescent="0.25">
      <c r="A16" s="167" t="s">
        <v>50</v>
      </c>
      <c r="B16" s="192">
        <v>757</v>
      </c>
      <c r="C16" s="192">
        <v>700</v>
      </c>
      <c r="D16" s="193">
        <f t="shared" si="0"/>
        <v>92.470277410832239</v>
      </c>
      <c r="E16" s="180">
        <v>670</v>
      </c>
      <c r="F16" s="192">
        <v>606</v>
      </c>
      <c r="G16" s="193">
        <f t="shared" si="1"/>
        <v>90.447761194029852</v>
      </c>
      <c r="H16" s="194">
        <v>227</v>
      </c>
      <c r="I16" s="194">
        <v>221</v>
      </c>
      <c r="J16" s="193">
        <f t="shared" si="2"/>
        <v>97.356828193832598</v>
      </c>
      <c r="K16" s="192">
        <v>73</v>
      </c>
      <c r="L16" s="192">
        <v>59</v>
      </c>
      <c r="M16" s="193">
        <f t="shared" si="3"/>
        <v>80.821917808219183</v>
      </c>
      <c r="N16" s="194">
        <v>30</v>
      </c>
      <c r="O16" s="194">
        <v>24</v>
      </c>
      <c r="P16" s="193">
        <f t="shared" si="4"/>
        <v>80</v>
      </c>
      <c r="Q16" s="194">
        <v>346</v>
      </c>
      <c r="R16" s="194">
        <v>342</v>
      </c>
      <c r="S16" s="193">
        <f t="shared" si="5"/>
        <v>98.843930635838149</v>
      </c>
      <c r="T16" s="194">
        <v>409</v>
      </c>
      <c r="U16" s="194">
        <v>296</v>
      </c>
      <c r="V16" s="193">
        <f t="shared" si="6"/>
        <v>72.371638141809285</v>
      </c>
      <c r="W16" s="180">
        <v>341</v>
      </c>
      <c r="X16" s="191">
        <v>223</v>
      </c>
      <c r="Y16" s="193">
        <f t="shared" si="7"/>
        <v>65.395894428152488</v>
      </c>
      <c r="Z16" s="194">
        <v>314</v>
      </c>
      <c r="AA16" s="194">
        <v>197</v>
      </c>
      <c r="AB16" s="193">
        <f t="shared" si="8"/>
        <v>62.738853503184714</v>
      </c>
      <c r="AC16" s="107"/>
      <c r="AD16" s="108"/>
      <c r="AE16" s="108"/>
      <c r="AF16" s="108"/>
    </row>
    <row r="17" spans="1:32" s="109" customFormat="1" ht="23.25" customHeight="1" x14ac:dyDescent="0.25">
      <c r="A17" s="167" t="s">
        <v>51</v>
      </c>
      <c r="B17" s="192">
        <v>872</v>
      </c>
      <c r="C17" s="192">
        <v>847</v>
      </c>
      <c r="D17" s="193">
        <f t="shared" si="0"/>
        <v>97.133027522935777</v>
      </c>
      <c r="E17" s="180">
        <v>372</v>
      </c>
      <c r="F17" s="192">
        <v>352</v>
      </c>
      <c r="G17" s="193">
        <f t="shared" si="1"/>
        <v>94.623655913978496</v>
      </c>
      <c r="H17" s="194">
        <v>121</v>
      </c>
      <c r="I17" s="194">
        <v>100</v>
      </c>
      <c r="J17" s="193">
        <f t="shared" si="2"/>
        <v>82.644628099173559</v>
      </c>
      <c r="K17" s="192">
        <v>43</v>
      </c>
      <c r="L17" s="192">
        <v>36</v>
      </c>
      <c r="M17" s="193">
        <f t="shared" si="3"/>
        <v>83.720930232558146</v>
      </c>
      <c r="N17" s="194">
        <v>12</v>
      </c>
      <c r="O17" s="194">
        <v>11</v>
      </c>
      <c r="P17" s="193">
        <f t="shared" si="4"/>
        <v>91.666666666666657</v>
      </c>
      <c r="Q17" s="194">
        <v>177</v>
      </c>
      <c r="R17" s="194">
        <v>236</v>
      </c>
      <c r="S17" s="193">
        <f t="shared" si="5"/>
        <v>133.33333333333331</v>
      </c>
      <c r="T17" s="194">
        <v>718</v>
      </c>
      <c r="U17" s="194">
        <v>643</v>
      </c>
      <c r="V17" s="193">
        <f t="shared" si="6"/>
        <v>89.554317548746525</v>
      </c>
      <c r="W17" s="180">
        <v>218</v>
      </c>
      <c r="X17" s="191">
        <v>148</v>
      </c>
      <c r="Y17" s="193">
        <f t="shared" si="7"/>
        <v>67.889908256880744</v>
      </c>
      <c r="Z17" s="194">
        <v>180</v>
      </c>
      <c r="AA17" s="194">
        <v>118</v>
      </c>
      <c r="AB17" s="193">
        <f t="shared" si="8"/>
        <v>65.555555555555557</v>
      </c>
      <c r="AC17" s="107"/>
      <c r="AD17" s="108"/>
      <c r="AE17" s="108"/>
      <c r="AF17" s="108"/>
    </row>
    <row r="18" spans="1:32" s="109" customFormat="1" ht="23.25" customHeight="1" x14ac:dyDescent="0.25">
      <c r="A18" s="167" t="s">
        <v>52</v>
      </c>
      <c r="B18" s="192">
        <v>211</v>
      </c>
      <c r="C18" s="192">
        <v>302</v>
      </c>
      <c r="D18" s="193">
        <f t="shared" si="0"/>
        <v>143.12796208530804</v>
      </c>
      <c r="E18" s="180">
        <v>174</v>
      </c>
      <c r="F18" s="192">
        <v>256</v>
      </c>
      <c r="G18" s="193">
        <f t="shared" si="1"/>
        <v>147.12643678160919</v>
      </c>
      <c r="H18" s="194">
        <v>32</v>
      </c>
      <c r="I18" s="194">
        <v>50</v>
      </c>
      <c r="J18" s="193">
        <f t="shared" si="2"/>
        <v>156.25</v>
      </c>
      <c r="K18" s="192">
        <v>11</v>
      </c>
      <c r="L18" s="192">
        <v>20</v>
      </c>
      <c r="M18" s="193">
        <f t="shared" si="3"/>
        <v>181.81818181818181</v>
      </c>
      <c r="N18" s="194">
        <v>6</v>
      </c>
      <c r="O18" s="194">
        <v>0</v>
      </c>
      <c r="P18" s="193">
        <f t="shared" si="4"/>
        <v>0</v>
      </c>
      <c r="Q18" s="194">
        <v>60</v>
      </c>
      <c r="R18" s="194">
        <v>179</v>
      </c>
      <c r="S18" s="193">
        <f t="shared" si="5"/>
        <v>298.33333333333331</v>
      </c>
      <c r="T18" s="194">
        <v>160</v>
      </c>
      <c r="U18" s="194">
        <v>190</v>
      </c>
      <c r="V18" s="193">
        <f t="shared" si="6"/>
        <v>118.75</v>
      </c>
      <c r="W18" s="180">
        <v>125</v>
      </c>
      <c r="X18" s="191">
        <v>144</v>
      </c>
      <c r="Y18" s="193">
        <f t="shared" si="7"/>
        <v>115.19999999999999</v>
      </c>
      <c r="Z18" s="194">
        <v>112</v>
      </c>
      <c r="AA18" s="194">
        <v>125</v>
      </c>
      <c r="AB18" s="193">
        <f t="shared" si="8"/>
        <v>111.60714285714286</v>
      </c>
      <c r="AC18" s="107"/>
      <c r="AD18" s="108"/>
      <c r="AE18" s="108"/>
      <c r="AF18" s="108"/>
    </row>
    <row r="19" spans="1:32" s="109" customFormat="1" ht="23.25" customHeight="1" x14ac:dyDescent="0.25">
      <c r="A19" s="167" t="s">
        <v>53</v>
      </c>
      <c r="B19" s="192">
        <v>1241</v>
      </c>
      <c r="C19" s="192">
        <v>962</v>
      </c>
      <c r="D19" s="193">
        <f t="shared" si="0"/>
        <v>77.518130539887181</v>
      </c>
      <c r="E19" s="180">
        <v>692</v>
      </c>
      <c r="F19" s="192">
        <v>445</v>
      </c>
      <c r="G19" s="193">
        <f t="shared" si="1"/>
        <v>64.306358381502889</v>
      </c>
      <c r="H19" s="194">
        <v>318</v>
      </c>
      <c r="I19" s="194">
        <v>178</v>
      </c>
      <c r="J19" s="193">
        <f t="shared" si="2"/>
        <v>55.974842767295598</v>
      </c>
      <c r="K19" s="192">
        <v>92</v>
      </c>
      <c r="L19" s="192">
        <v>75</v>
      </c>
      <c r="M19" s="193">
        <f t="shared" si="3"/>
        <v>81.521739130434781</v>
      </c>
      <c r="N19" s="194">
        <v>108</v>
      </c>
      <c r="O19" s="194">
        <v>80</v>
      </c>
      <c r="P19" s="193">
        <f t="shared" si="4"/>
        <v>74.074074074074076</v>
      </c>
      <c r="Q19" s="194">
        <v>284</v>
      </c>
      <c r="R19" s="194">
        <v>318</v>
      </c>
      <c r="S19" s="193">
        <f t="shared" si="5"/>
        <v>111.9718309859155</v>
      </c>
      <c r="T19" s="194">
        <v>816</v>
      </c>
      <c r="U19" s="194">
        <v>505</v>
      </c>
      <c r="V19" s="193">
        <f t="shared" si="6"/>
        <v>61.887254901960787</v>
      </c>
      <c r="W19" s="180">
        <v>369</v>
      </c>
      <c r="X19" s="191">
        <v>169</v>
      </c>
      <c r="Y19" s="193">
        <f t="shared" si="7"/>
        <v>45.799457994579946</v>
      </c>
      <c r="Z19" s="194">
        <v>329</v>
      </c>
      <c r="AA19" s="194">
        <v>163</v>
      </c>
      <c r="AB19" s="193">
        <f t="shared" si="8"/>
        <v>49.544072948328264</v>
      </c>
      <c r="AC19" s="107"/>
      <c r="AD19" s="108"/>
      <c r="AE19" s="108"/>
      <c r="AF19" s="108"/>
    </row>
    <row r="20" spans="1:32" s="109" customFormat="1" ht="23.25" customHeight="1" x14ac:dyDescent="0.25">
      <c r="A20" s="167" t="s">
        <v>54</v>
      </c>
      <c r="B20" s="192">
        <v>460</v>
      </c>
      <c r="C20" s="192">
        <v>414</v>
      </c>
      <c r="D20" s="193">
        <f t="shared" si="0"/>
        <v>90</v>
      </c>
      <c r="E20" s="180">
        <v>413</v>
      </c>
      <c r="F20" s="192">
        <v>356</v>
      </c>
      <c r="G20" s="193">
        <f t="shared" si="1"/>
        <v>86.198547215496362</v>
      </c>
      <c r="H20" s="194">
        <v>118</v>
      </c>
      <c r="I20" s="194">
        <v>118</v>
      </c>
      <c r="J20" s="193">
        <f t="shared" si="2"/>
        <v>100</v>
      </c>
      <c r="K20" s="192">
        <v>56</v>
      </c>
      <c r="L20" s="192">
        <v>29</v>
      </c>
      <c r="M20" s="193">
        <f t="shared" si="3"/>
        <v>51.785714285714292</v>
      </c>
      <c r="N20" s="194">
        <v>13</v>
      </c>
      <c r="O20" s="194">
        <v>5</v>
      </c>
      <c r="P20" s="193">
        <f t="shared" si="4"/>
        <v>38.461538461538467</v>
      </c>
      <c r="Q20" s="194">
        <v>146</v>
      </c>
      <c r="R20" s="194">
        <v>188</v>
      </c>
      <c r="S20" s="193">
        <f t="shared" si="5"/>
        <v>128.76712328767124</v>
      </c>
      <c r="T20" s="194">
        <v>247</v>
      </c>
      <c r="U20" s="194">
        <v>189</v>
      </c>
      <c r="V20" s="193">
        <f t="shared" si="6"/>
        <v>76.518218623481786</v>
      </c>
      <c r="W20" s="180">
        <v>220</v>
      </c>
      <c r="X20" s="191">
        <v>165</v>
      </c>
      <c r="Y20" s="193">
        <f t="shared" si="7"/>
        <v>75</v>
      </c>
      <c r="Z20" s="194">
        <v>208</v>
      </c>
      <c r="AA20" s="194">
        <v>155</v>
      </c>
      <c r="AB20" s="193">
        <f t="shared" si="8"/>
        <v>74.519230769230774</v>
      </c>
      <c r="AC20" s="107"/>
      <c r="AD20" s="108"/>
      <c r="AE20" s="108"/>
      <c r="AF20" s="108"/>
    </row>
    <row r="21" spans="1:32" s="109" customFormat="1" ht="23.25" customHeight="1" x14ac:dyDescent="0.25">
      <c r="A21" s="167" t="s">
        <v>55</v>
      </c>
      <c r="B21" s="191">
        <v>300</v>
      </c>
      <c r="C21" s="191">
        <v>326</v>
      </c>
      <c r="D21" s="193">
        <f t="shared" si="0"/>
        <v>108.66666666666667</v>
      </c>
      <c r="E21" s="180">
        <v>275</v>
      </c>
      <c r="F21" s="191">
        <v>300</v>
      </c>
      <c r="G21" s="193">
        <f t="shared" si="1"/>
        <v>109.09090909090908</v>
      </c>
      <c r="H21" s="195">
        <v>75</v>
      </c>
      <c r="I21" s="195">
        <v>77</v>
      </c>
      <c r="J21" s="193">
        <f t="shared" si="2"/>
        <v>102.66666666666666</v>
      </c>
      <c r="K21" s="191">
        <v>2</v>
      </c>
      <c r="L21" s="191">
        <v>24</v>
      </c>
      <c r="M21" s="193">
        <f t="shared" si="3"/>
        <v>1200</v>
      </c>
      <c r="N21" s="195">
        <v>22</v>
      </c>
      <c r="O21" s="195">
        <v>6</v>
      </c>
      <c r="P21" s="193">
        <f t="shared" si="4"/>
        <v>27.27272727272727</v>
      </c>
      <c r="Q21" s="195">
        <v>159</v>
      </c>
      <c r="R21" s="195">
        <v>223</v>
      </c>
      <c r="S21" s="193">
        <f t="shared" si="5"/>
        <v>140.25157232704402</v>
      </c>
      <c r="T21" s="195">
        <v>177</v>
      </c>
      <c r="U21" s="195">
        <v>176</v>
      </c>
      <c r="V21" s="193">
        <f t="shared" si="6"/>
        <v>99.435028248587571</v>
      </c>
      <c r="W21" s="180">
        <v>157</v>
      </c>
      <c r="X21" s="191">
        <v>152</v>
      </c>
      <c r="Y21" s="193">
        <f t="shared" si="7"/>
        <v>96.815286624203821</v>
      </c>
      <c r="Z21" s="195">
        <v>138</v>
      </c>
      <c r="AA21" s="195">
        <v>131</v>
      </c>
      <c r="AB21" s="193">
        <f t="shared" si="8"/>
        <v>94.927536231884062</v>
      </c>
      <c r="AC21" s="127"/>
      <c r="AD21" s="127"/>
      <c r="AE21" s="127"/>
      <c r="AF21" s="127"/>
    </row>
    <row r="22" spans="1:32" s="109" customFormat="1" ht="23.25" customHeight="1" x14ac:dyDescent="0.25">
      <c r="A22" s="167" t="s">
        <v>56</v>
      </c>
      <c r="B22" s="192">
        <v>1206</v>
      </c>
      <c r="C22" s="192">
        <v>1280</v>
      </c>
      <c r="D22" s="193">
        <f t="shared" si="0"/>
        <v>106.13598673300166</v>
      </c>
      <c r="E22" s="180">
        <v>638</v>
      </c>
      <c r="F22" s="192">
        <v>651</v>
      </c>
      <c r="G22" s="193">
        <f t="shared" si="1"/>
        <v>102.03761755485894</v>
      </c>
      <c r="H22" s="194">
        <v>208</v>
      </c>
      <c r="I22" s="194">
        <v>190</v>
      </c>
      <c r="J22" s="193">
        <f t="shared" si="2"/>
        <v>91.34615384615384</v>
      </c>
      <c r="K22" s="192">
        <v>15</v>
      </c>
      <c r="L22" s="192">
        <v>5</v>
      </c>
      <c r="M22" s="193">
        <f t="shared" si="3"/>
        <v>33.333333333333329</v>
      </c>
      <c r="N22" s="194">
        <v>3</v>
      </c>
      <c r="O22" s="194">
        <v>1</v>
      </c>
      <c r="P22" s="193">
        <f t="shared" si="4"/>
        <v>33.333333333333329</v>
      </c>
      <c r="Q22" s="194">
        <v>166</v>
      </c>
      <c r="R22" s="194">
        <v>348</v>
      </c>
      <c r="S22" s="193">
        <f t="shared" si="5"/>
        <v>209.63855421686745</v>
      </c>
      <c r="T22" s="194">
        <v>874</v>
      </c>
      <c r="U22" s="194">
        <v>820</v>
      </c>
      <c r="V22" s="193">
        <f t="shared" si="6"/>
        <v>93.821510297482831</v>
      </c>
      <c r="W22" s="180">
        <v>423</v>
      </c>
      <c r="X22" s="191">
        <v>262</v>
      </c>
      <c r="Y22" s="193">
        <f t="shared" si="7"/>
        <v>61.938534278959814</v>
      </c>
      <c r="Z22" s="194">
        <v>368</v>
      </c>
      <c r="AA22" s="194">
        <v>228</v>
      </c>
      <c r="AB22" s="193">
        <f t="shared" si="8"/>
        <v>61.95652173913043</v>
      </c>
      <c r="AC22" s="107"/>
      <c r="AD22" s="108"/>
      <c r="AE22" s="108"/>
      <c r="AF22" s="108"/>
    </row>
    <row r="23" spans="1:32" s="109" customFormat="1" ht="23.25" customHeight="1" x14ac:dyDescent="0.25">
      <c r="A23" s="167" t="s">
        <v>57</v>
      </c>
      <c r="B23" s="192">
        <v>2616</v>
      </c>
      <c r="C23" s="192">
        <v>2440</v>
      </c>
      <c r="D23" s="193">
        <f t="shared" si="0"/>
        <v>93.272171253822634</v>
      </c>
      <c r="E23" s="180">
        <v>1108</v>
      </c>
      <c r="F23" s="192">
        <v>986</v>
      </c>
      <c r="G23" s="193">
        <f t="shared" si="1"/>
        <v>88.989169675090253</v>
      </c>
      <c r="H23" s="194">
        <v>411</v>
      </c>
      <c r="I23" s="194">
        <v>338</v>
      </c>
      <c r="J23" s="193">
        <f t="shared" si="2"/>
        <v>82.238442822384428</v>
      </c>
      <c r="K23" s="192">
        <v>138</v>
      </c>
      <c r="L23" s="192">
        <v>121</v>
      </c>
      <c r="M23" s="193">
        <f t="shared" si="3"/>
        <v>87.681159420289859</v>
      </c>
      <c r="N23" s="194">
        <v>126</v>
      </c>
      <c r="O23" s="194">
        <v>62</v>
      </c>
      <c r="P23" s="193">
        <f t="shared" si="4"/>
        <v>49.206349206349202</v>
      </c>
      <c r="Q23" s="194">
        <v>539</v>
      </c>
      <c r="R23" s="194">
        <v>663</v>
      </c>
      <c r="S23" s="193">
        <f t="shared" si="5"/>
        <v>123.00556586270872</v>
      </c>
      <c r="T23" s="194">
        <v>2068</v>
      </c>
      <c r="U23" s="194">
        <v>1318</v>
      </c>
      <c r="V23" s="193">
        <f t="shared" si="6"/>
        <v>63.733075435203091</v>
      </c>
      <c r="W23" s="180">
        <v>664</v>
      </c>
      <c r="X23" s="191">
        <v>444</v>
      </c>
      <c r="Y23" s="193">
        <f t="shared" si="7"/>
        <v>66.867469879518069</v>
      </c>
      <c r="Z23" s="194">
        <v>545</v>
      </c>
      <c r="AA23" s="194">
        <v>406</v>
      </c>
      <c r="AB23" s="193">
        <f t="shared" si="8"/>
        <v>74.495412844036707</v>
      </c>
      <c r="AC23" s="107"/>
      <c r="AD23" s="108"/>
      <c r="AE23" s="108"/>
      <c r="AF23" s="108"/>
    </row>
    <row r="24" spans="1:32" s="109" customFormat="1" ht="23.25" customHeight="1" x14ac:dyDescent="0.25">
      <c r="A24" s="167" t="s">
        <v>58</v>
      </c>
      <c r="B24" s="192">
        <v>1008</v>
      </c>
      <c r="C24" s="192">
        <v>979</v>
      </c>
      <c r="D24" s="193">
        <f t="shared" si="0"/>
        <v>97.123015873015873</v>
      </c>
      <c r="E24" s="180">
        <v>819</v>
      </c>
      <c r="F24" s="192">
        <v>782</v>
      </c>
      <c r="G24" s="193">
        <f t="shared" si="1"/>
        <v>95.482295482295484</v>
      </c>
      <c r="H24" s="194">
        <v>187</v>
      </c>
      <c r="I24" s="194">
        <v>162</v>
      </c>
      <c r="J24" s="193">
        <f t="shared" si="2"/>
        <v>86.631016042780757</v>
      </c>
      <c r="K24" s="192">
        <v>42</v>
      </c>
      <c r="L24" s="192">
        <v>30</v>
      </c>
      <c r="M24" s="193">
        <f t="shared" si="3"/>
        <v>71.428571428571431</v>
      </c>
      <c r="N24" s="194">
        <v>33</v>
      </c>
      <c r="O24" s="194">
        <v>7</v>
      </c>
      <c r="P24" s="193">
        <f t="shared" si="4"/>
        <v>21.212121212121211</v>
      </c>
      <c r="Q24" s="194">
        <v>322</v>
      </c>
      <c r="R24" s="194">
        <v>394</v>
      </c>
      <c r="S24" s="193">
        <f t="shared" si="5"/>
        <v>122.36024844720497</v>
      </c>
      <c r="T24" s="194">
        <v>676</v>
      </c>
      <c r="U24" s="194">
        <v>510</v>
      </c>
      <c r="V24" s="193">
        <f t="shared" si="6"/>
        <v>75.443786982248511</v>
      </c>
      <c r="W24" s="180">
        <v>548</v>
      </c>
      <c r="X24" s="191">
        <v>375</v>
      </c>
      <c r="Y24" s="193">
        <f t="shared" si="7"/>
        <v>68.430656934306569</v>
      </c>
      <c r="Z24" s="194">
        <v>371</v>
      </c>
      <c r="AA24" s="194">
        <v>291</v>
      </c>
      <c r="AB24" s="193">
        <f t="shared" si="8"/>
        <v>78.436657681940702</v>
      </c>
      <c r="AC24" s="107"/>
      <c r="AD24" s="108"/>
      <c r="AE24" s="108"/>
      <c r="AF24" s="108"/>
    </row>
    <row r="25" spans="1:32" s="109" customFormat="1" ht="23.25" customHeight="1" x14ac:dyDescent="0.25">
      <c r="A25" s="167" t="s">
        <v>59</v>
      </c>
      <c r="B25" s="192">
        <v>1617</v>
      </c>
      <c r="C25" s="192">
        <v>1580</v>
      </c>
      <c r="D25" s="193">
        <f t="shared" si="0"/>
        <v>97.711811997526283</v>
      </c>
      <c r="E25" s="180">
        <v>1050</v>
      </c>
      <c r="F25" s="192">
        <v>942</v>
      </c>
      <c r="G25" s="193">
        <f t="shared" si="1"/>
        <v>89.714285714285708</v>
      </c>
      <c r="H25" s="194">
        <v>287</v>
      </c>
      <c r="I25" s="194">
        <v>294</v>
      </c>
      <c r="J25" s="193">
        <f t="shared" si="2"/>
        <v>102.4390243902439</v>
      </c>
      <c r="K25" s="192">
        <v>75</v>
      </c>
      <c r="L25" s="192">
        <v>65</v>
      </c>
      <c r="M25" s="193">
        <f t="shared" si="3"/>
        <v>86.666666666666671</v>
      </c>
      <c r="N25" s="194">
        <v>40</v>
      </c>
      <c r="O25" s="194">
        <v>27</v>
      </c>
      <c r="P25" s="193">
        <f t="shared" si="4"/>
        <v>67.5</v>
      </c>
      <c r="Q25" s="194">
        <v>264</v>
      </c>
      <c r="R25" s="194">
        <v>280</v>
      </c>
      <c r="S25" s="193">
        <f t="shared" si="5"/>
        <v>106.06060606060606</v>
      </c>
      <c r="T25" s="194">
        <v>1161</v>
      </c>
      <c r="U25" s="194">
        <v>1055</v>
      </c>
      <c r="V25" s="193">
        <f t="shared" si="6"/>
        <v>90.869939707149001</v>
      </c>
      <c r="W25" s="180">
        <v>642</v>
      </c>
      <c r="X25" s="191">
        <v>449</v>
      </c>
      <c r="Y25" s="193">
        <f t="shared" si="7"/>
        <v>69.937694704049846</v>
      </c>
      <c r="Z25" s="194">
        <v>561</v>
      </c>
      <c r="AA25" s="194">
        <v>406</v>
      </c>
      <c r="AB25" s="193">
        <f t="shared" si="8"/>
        <v>72.370766488413551</v>
      </c>
      <c r="AC25" s="107"/>
      <c r="AD25" s="108"/>
      <c r="AE25" s="108"/>
      <c r="AF25" s="108"/>
    </row>
    <row r="26" spans="1:32" s="109" customFormat="1" ht="23.25" customHeight="1" x14ac:dyDescent="0.25">
      <c r="A26" s="167" t="s">
        <v>60</v>
      </c>
      <c r="B26" s="192">
        <v>1019</v>
      </c>
      <c r="C26" s="192">
        <v>953</v>
      </c>
      <c r="D26" s="193">
        <f t="shared" si="0"/>
        <v>93.523061825318948</v>
      </c>
      <c r="E26" s="180">
        <v>767</v>
      </c>
      <c r="F26" s="192">
        <v>715</v>
      </c>
      <c r="G26" s="193">
        <f t="shared" si="1"/>
        <v>93.220338983050837</v>
      </c>
      <c r="H26" s="194">
        <v>235</v>
      </c>
      <c r="I26" s="194">
        <v>167</v>
      </c>
      <c r="J26" s="193">
        <f t="shared" si="2"/>
        <v>71.063829787234042</v>
      </c>
      <c r="K26" s="192">
        <v>71</v>
      </c>
      <c r="L26" s="192">
        <v>83</v>
      </c>
      <c r="M26" s="193">
        <f t="shared" si="3"/>
        <v>116.90140845070422</v>
      </c>
      <c r="N26" s="194">
        <v>20</v>
      </c>
      <c r="O26" s="194">
        <v>6</v>
      </c>
      <c r="P26" s="193">
        <f t="shared" si="4"/>
        <v>30</v>
      </c>
      <c r="Q26" s="194">
        <v>288</v>
      </c>
      <c r="R26" s="194">
        <v>472</v>
      </c>
      <c r="S26" s="193">
        <f t="shared" si="5"/>
        <v>163.88888888888889</v>
      </c>
      <c r="T26" s="194">
        <v>641</v>
      </c>
      <c r="U26" s="194">
        <v>573</v>
      </c>
      <c r="V26" s="193">
        <f t="shared" si="6"/>
        <v>89.391575663026529</v>
      </c>
      <c r="W26" s="180">
        <v>470</v>
      </c>
      <c r="X26" s="191">
        <v>356</v>
      </c>
      <c r="Y26" s="193">
        <f t="shared" si="7"/>
        <v>75.744680851063833</v>
      </c>
      <c r="Z26" s="194">
        <v>382</v>
      </c>
      <c r="AA26" s="194">
        <v>312</v>
      </c>
      <c r="AB26" s="193">
        <f t="shared" si="8"/>
        <v>81.675392670157066</v>
      </c>
      <c r="AC26" s="107"/>
      <c r="AD26" s="108"/>
      <c r="AE26" s="108"/>
      <c r="AF26" s="108"/>
    </row>
    <row r="27" spans="1:32" s="109" customFormat="1" ht="23.25" customHeight="1" x14ac:dyDescent="0.25">
      <c r="A27" s="167" t="s">
        <v>61</v>
      </c>
      <c r="B27" s="192">
        <v>768</v>
      </c>
      <c r="C27" s="192">
        <v>781</v>
      </c>
      <c r="D27" s="193">
        <f t="shared" si="0"/>
        <v>101.69270833333333</v>
      </c>
      <c r="E27" s="180">
        <v>658</v>
      </c>
      <c r="F27" s="192">
        <v>660</v>
      </c>
      <c r="G27" s="193">
        <f t="shared" si="1"/>
        <v>100.30395136778117</v>
      </c>
      <c r="H27" s="194">
        <v>158</v>
      </c>
      <c r="I27" s="194">
        <v>153</v>
      </c>
      <c r="J27" s="193">
        <f t="shared" si="2"/>
        <v>96.835443037974684</v>
      </c>
      <c r="K27" s="192">
        <v>79</v>
      </c>
      <c r="L27" s="192">
        <v>64</v>
      </c>
      <c r="M27" s="193">
        <f t="shared" si="3"/>
        <v>81.012658227848107</v>
      </c>
      <c r="N27" s="194">
        <v>28</v>
      </c>
      <c r="O27" s="194">
        <v>13</v>
      </c>
      <c r="P27" s="193">
        <f t="shared" si="4"/>
        <v>46.428571428571431</v>
      </c>
      <c r="Q27" s="194">
        <v>248</v>
      </c>
      <c r="R27" s="194">
        <v>343</v>
      </c>
      <c r="S27" s="193">
        <f t="shared" si="5"/>
        <v>138.30645161290323</v>
      </c>
      <c r="T27" s="194">
        <v>508</v>
      </c>
      <c r="U27" s="194">
        <v>375</v>
      </c>
      <c r="V27" s="193">
        <f t="shared" si="6"/>
        <v>73.818897637795274</v>
      </c>
      <c r="W27" s="180">
        <v>416</v>
      </c>
      <c r="X27" s="191">
        <v>256</v>
      </c>
      <c r="Y27" s="193">
        <f t="shared" si="7"/>
        <v>61.53846153846154</v>
      </c>
      <c r="Z27" s="194">
        <v>350</v>
      </c>
      <c r="AA27" s="194">
        <v>228</v>
      </c>
      <c r="AB27" s="193">
        <f t="shared" si="8"/>
        <v>65.142857142857153</v>
      </c>
      <c r="AC27" s="107"/>
      <c r="AD27" s="108"/>
      <c r="AE27" s="108"/>
      <c r="AF27" s="108"/>
    </row>
    <row r="28" spans="1:32" ht="18" customHeight="1" x14ac:dyDescent="0.25">
      <c r="B28" s="112"/>
      <c r="E28" s="112"/>
      <c r="X28" s="324"/>
      <c r="Y28" s="324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2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K12" sqref="K12"/>
    </sheetView>
  </sheetViews>
  <sheetFormatPr defaultRowHeight="14.25" x14ac:dyDescent="0.2"/>
  <cols>
    <col min="1" max="1" width="18.28515625" style="50" customWidth="1"/>
    <col min="2" max="2" width="11" style="50" customWidth="1"/>
    <col min="3" max="3" width="9.85546875" style="50" customWidth="1"/>
    <col min="4" max="4" width="8.28515625" style="50" customWidth="1"/>
    <col min="5" max="6" width="11.7109375" style="50" customWidth="1"/>
    <col min="7" max="7" width="7.42578125" style="50" customWidth="1"/>
    <col min="8" max="8" width="11.85546875" style="50" customWidth="1"/>
    <col min="9" max="9" width="11" style="50" customWidth="1"/>
    <col min="10" max="10" width="7.42578125" style="50" customWidth="1"/>
    <col min="11" max="12" width="9.42578125" style="50" customWidth="1"/>
    <col min="13" max="13" width="9" style="50" customWidth="1"/>
    <col min="14" max="14" width="10" style="50" customWidth="1"/>
    <col min="15" max="15" width="9.140625" style="50" customWidth="1"/>
    <col min="16" max="16" width="8.140625" style="50" customWidth="1"/>
    <col min="17" max="18" width="9.5703125" style="50" customWidth="1"/>
    <col min="19" max="19" width="8.140625" style="50" customWidth="1"/>
    <col min="20" max="20" width="10.5703125" style="50" customWidth="1"/>
    <col min="21" max="21" width="10.7109375" style="50" customWidth="1"/>
    <col min="22" max="22" width="8.140625" style="50" customWidth="1"/>
    <col min="23" max="23" width="8.28515625" style="50" customWidth="1"/>
    <col min="24" max="24" width="8.42578125" style="50" customWidth="1"/>
    <col min="25" max="25" width="8.28515625" style="50" customWidth="1"/>
    <col min="26" max="16384" width="9.140625" style="50"/>
  </cols>
  <sheetData>
    <row r="1" spans="1:32" s="30" customFormat="1" ht="54.75" customHeight="1" x14ac:dyDescent="0.35">
      <c r="B1" s="251" t="s">
        <v>102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9"/>
      <c r="O1" s="29"/>
      <c r="P1" s="29"/>
      <c r="Q1" s="29"/>
      <c r="R1" s="29"/>
      <c r="S1" s="29"/>
      <c r="T1" s="29"/>
      <c r="U1" s="29"/>
      <c r="V1" s="29"/>
      <c r="W1" s="29"/>
      <c r="X1" s="257"/>
      <c r="Y1" s="257"/>
      <c r="Z1" s="128"/>
      <c r="AB1" s="160" t="s">
        <v>24</v>
      </c>
    </row>
    <row r="2" spans="1:32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44" t="s">
        <v>7</v>
      </c>
      <c r="N2" s="144"/>
      <c r="O2" s="31"/>
      <c r="P2" s="31"/>
      <c r="Q2" s="32"/>
      <c r="R2" s="32"/>
      <c r="S2" s="32"/>
      <c r="T2" s="32"/>
      <c r="U2" s="32"/>
      <c r="V2" s="32"/>
      <c r="X2" s="252"/>
      <c r="Y2" s="252"/>
      <c r="Z2" s="261" t="s">
        <v>7</v>
      </c>
      <c r="AA2" s="261"/>
    </row>
    <row r="3" spans="1:32" s="35" customFormat="1" ht="67.5" customHeight="1" x14ac:dyDescent="0.25">
      <c r="A3" s="253"/>
      <c r="B3" s="254" t="s">
        <v>35</v>
      </c>
      <c r="C3" s="254"/>
      <c r="D3" s="254"/>
      <c r="E3" s="254" t="s">
        <v>36</v>
      </c>
      <c r="F3" s="254"/>
      <c r="G3" s="254"/>
      <c r="H3" s="254" t="s">
        <v>21</v>
      </c>
      <c r="I3" s="254"/>
      <c r="J3" s="254"/>
      <c r="K3" s="254" t="s">
        <v>12</v>
      </c>
      <c r="L3" s="254"/>
      <c r="M3" s="254"/>
      <c r="N3" s="254" t="s">
        <v>13</v>
      </c>
      <c r="O3" s="254"/>
      <c r="P3" s="254"/>
      <c r="Q3" s="258" t="s">
        <v>11</v>
      </c>
      <c r="R3" s="259"/>
      <c r="S3" s="260"/>
      <c r="T3" s="254" t="s">
        <v>30</v>
      </c>
      <c r="U3" s="254"/>
      <c r="V3" s="254"/>
      <c r="W3" s="254" t="s">
        <v>14</v>
      </c>
      <c r="X3" s="254"/>
      <c r="Y3" s="254"/>
      <c r="Z3" s="254" t="s">
        <v>18</v>
      </c>
      <c r="AA3" s="254"/>
      <c r="AB3" s="254"/>
    </row>
    <row r="4" spans="1:32" s="36" customFormat="1" ht="19.5" customHeight="1" x14ac:dyDescent="0.25">
      <c r="A4" s="253"/>
      <c r="B4" s="255" t="s">
        <v>27</v>
      </c>
      <c r="C4" s="255" t="s">
        <v>63</v>
      </c>
      <c r="D4" s="256" t="s">
        <v>3</v>
      </c>
      <c r="E4" s="255" t="s">
        <v>27</v>
      </c>
      <c r="F4" s="255" t="s">
        <v>63</v>
      </c>
      <c r="G4" s="256" t="s">
        <v>3</v>
      </c>
      <c r="H4" s="255" t="s">
        <v>27</v>
      </c>
      <c r="I4" s="255" t="s">
        <v>63</v>
      </c>
      <c r="J4" s="256" t="s">
        <v>3</v>
      </c>
      <c r="K4" s="255" t="s">
        <v>27</v>
      </c>
      <c r="L4" s="255" t="s">
        <v>63</v>
      </c>
      <c r="M4" s="256" t="s">
        <v>3</v>
      </c>
      <c r="N4" s="255" t="s">
        <v>27</v>
      </c>
      <c r="O4" s="255" t="s">
        <v>63</v>
      </c>
      <c r="P4" s="256" t="s">
        <v>3</v>
      </c>
      <c r="Q4" s="255" t="s">
        <v>27</v>
      </c>
      <c r="R4" s="255" t="s">
        <v>63</v>
      </c>
      <c r="S4" s="256" t="s">
        <v>3</v>
      </c>
      <c r="T4" s="255" t="s">
        <v>27</v>
      </c>
      <c r="U4" s="255" t="s">
        <v>63</v>
      </c>
      <c r="V4" s="256" t="s">
        <v>3</v>
      </c>
      <c r="W4" s="255" t="s">
        <v>27</v>
      </c>
      <c r="X4" s="255" t="s">
        <v>63</v>
      </c>
      <c r="Y4" s="256" t="s">
        <v>3</v>
      </c>
      <c r="Z4" s="255" t="s">
        <v>27</v>
      </c>
      <c r="AA4" s="255" t="s">
        <v>63</v>
      </c>
      <c r="AB4" s="256" t="s">
        <v>3</v>
      </c>
    </row>
    <row r="5" spans="1:32" s="36" customFormat="1" ht="15.75" customHeight="1" x14ac:dyDescent="0.25">
      <c r="A5" s="253"/>
      <c r="B5" s="255"/>
      <c r="C5" s="255"/>
      <c r="D5" s="256"/>
      <c r="E5" s="255"/>
      <c r="F5" s="255"/>
      <c r="G5" s="256"/>
      <c r="H5" s="255"/>
      <c r="I5" s="255"/>
      <c r="J5" s="256"/>
      <c r="K5" s="255"/>
      <c r="L5" s="255"/>
      <c r="M5" s="256"/>
      <c r="N5" s="255"/>
      <c r="O5" s="255"/>
      <c r="P5" s="256"/>
      <c r="Q5" s="255"/>
      <c r="R5" s="255"/>
      <c r="S5" s="256"/>
      <c r="T5" s="255"/>
      <c r="U5" s="255"/>
      <c r="V5" s="256"/>
      <c r="W5" s="255"/>
      <c r="X5" s="255"/>
      <c r="Y5" s="256"/>
      <c r="Z5" s="255"/>
      <c r="AA5" s="255"/>
      <c r="AB5" s="256"/>
    </row>
    <row r="6" spans="1:32" s="131" customFormat="1" ht="11.25" customHeight="1" x14ac:dyDescent="0.2">
      <c r="A6" s="129" t="s">
        <v>4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42" customFormat="1" ht="31.5" customHeight="1" x14ac:dyDescent="0.25">
      <c r="A7" s="40" t="s">
        <v>42</v>
      </c>
      <c r="B7" s="199">
        <f>SUM(B8:B26)</f>
        <v>14335</v>
      </c>
      <c r="C7" s="199">
        <f>SUM(C8:C26)</f>
        <v>13746</v>
      </c>
      <c r="D7" s="200">
        <f>C7/B7*100</f>
        <v>95.891175444715728</v>
      </c>
      <c r="E7" s="199">
        <f>SUM(E8:E26)</f>
        <v>10974</v>
      </c>
      <c r="F7" s="199">
        <f>SUM(F8:F26)</f>
        <v>10651</v>
      </c>
      <c r="G7" s="200">
        <f>F7/E7*100</f>
        <v>97.056679424093304</v>
      </c>
      <c r="H7" s="199">
        <f>SUM(H8:H26)</f>
        <v>1800</v>
      </c>
      <c r="I7" s="199">
        <f>SUM(I8:I26)</f>
        <v>1794</v>
      </c>
      <c r="J7" s="200">
        <f>I7/H7*100</f>
        <v>99.666666666666671</v>
      </c>
      <c r="K7" s="199">
        <f>SUM(K8:K26)</f>
        <v>445</v>
      </c>
      <c r="L7" s="199">
        <f>SUM(L8:L26)</f>
        <v>391</v>
      </c>
      <c r="M7" s="200">
        <f>L7/K7*100</f>
        <v>87.86516853932585</v>
      </c>
      <c r="N7" s="199">
        <f>SUM(N8:N26)</f>
        <v>362</v>
      </c>
      <c r="O7" s="199">
        <f>SUM(O8:O26)</f>
        <v>211</v>
      </c>
      <c r="P7" s="200">
        <f>O7/N7*100</f>
        <v>58.287292817679557</v>
      </c>
      <c r="Q7" s="199">
        <f>SUM(Q8:Q26)</f>
        <v>3825</v>
      </c>
      <c r="R7" s="199">
        <f>SUM(R8:R26)</f>
        <v>6138</v>
      </c>
      <c r="S7" s="200">
        <f>R7/Q7*100</f>
        <v>160.47058823529412</v>
      </c>
      <c r="T7" s="199">
        <f>SUM(T8:T26)</f>
        <v>9954</v>
      </c>
      <c r="U7" s="199">
        <f>SUM(U8:U26)</f>
        <v>7816</v>
      </c>
      <c r="V7" s="200">
        <f>U7/T7*100</f>
        <v>78.521197508539274</v>
      </c>
      <c r="W7" s="199">
        <f>SUM(W8:W26)</f>
        <v>6878</v>
      </c>
      <c r="X7" s="199">
        <f>SUM(X8:X26)</f>
        <v>5406</v>
      </c>
      <c r="Y7" s="200">
        <f>X7/W7*100</f>
        <v>78.598429776097703</v>
      </c>
      <c r="Z7" s="199">
        <f>SUM(Z8:Z26)</f>
        <v>5793</v>
      </c>
      <c r="AA7" s="199">
        <f>SUM(AA8:AA26)</f>
        <v>4859</v>
      </c>
      <c r="AB7" s="200">
        <f>AA7/Z7*100</f>
        <v>83.877093043328159</v>
      </c>
      <c r="AC7" s="41"/>
      <c r="AF7" s="46"/>
    </row>
    <row r="8" spans="1:32" s="46" customFormat="1" ht="22.5" customHeight="1" x14ac:dyDescent="0.25">
      <c r="A8" s="145" t="s">
        <v>43</v>
      </c>
      <c r="B8" s="238">
        <v>385</v>
      </c>
      <c r="C8" s="201">
        <v>332</v>
      </c>
      <c r="D8" s="202">
        <f t="shared" ref="D8:D26" si="0">C8/B8*100</f>
        <v>86.233766233766232</v>
      </c>
      <c r="E8" s="201">
        <v>368</v>
      </c>
      <c r="F8" s="201">
        <v>319</v>
      </c>
      <c r="G8" s="202">
        <f t="shared" ref="G8:G26" si="1">F8/E8*100</f>
        <v>86.684782608695656</v>
      </c>
      <c r="H8" s="201">
        <v>38</v>
      </c>
      <c r="I8" s="201">
        <v>30</v>
      </c>
      <c r="J8" s="202">
        <f t="shared" ref="J8:J26" si="2">I8/H8*100</f>
        <v>78.94736842105263</v>
      </c>
      <c r="K8" s="201">
        <v>10</v>
      </c>
      <c r="L8" s="201">
        <v>8</v>
      </c>
      <c r="M8" s="202">
        <f t="shared" ref="M8:M26" si="3">L8/K8*100</f>
        <v>80</v>
      </c>
      <c r="N8" s="201">
        <v>6</v>
      </c>
      <c r="O8" s="201">
        <v>2</v>
      </c>
      <c r="P8" s="202">
        <f t="shared" ref="P8:P26" si="4">O8/N8*100</f>
        <v>33.333333333333329</v>
      </c>
      <c r="Q8" s="201">
        <v>133</v>
      </c>
      <c r="R8" s="203">
        <v>170</v>
      </c>
      <c r="S8" s="202">
        <f t="shared" ref="S8:S26" si="5">R8/Q8*100</f>
        <v>127.81954887218046</v>
      </c>
      <c r="T8" s="201">
        <v>219</v>
      </c>
      <c r="U8" s="203">
        <v>206</v>
      </c>
      <c r="V8" s="202">
        <f t="shared" ref="V8:V26" si="6">U8/T8*100</f>
        <v>94.063926940639263</v>
      </c>
      <c r="W8" s="201">
        <v>205</v>
      </c>
      <c r="X8" s="203">
        <v>201</v>
      </c>
      <c r="Y8" s="202">
        <f t="shared" ref="Y8:Y26" si="7">X8/W8*100</f>
        <v>98.048780487804876</v>
      </c>
      <c r="Z8" s="201">
        <v>196</v>
      </c>
      <c r="AA8" s="203">
        <v>187</v>
      </c>
      <c r="AB8" s="202">
        <f t="shared" ref="AB8:AB26" si="8">AA8/Z8*100</f>
        <v>95.408163265306129</v>
      </c>
      <c r="AC8" s="41"/>
      <c r="AD8" s="45"/>
    </row>
    <row r="9" spans="1:32" s="47" customFormat="1" ht="22.5" customHeight="1" x14ac:dyDescent="0.25">
      <c r="A9" s="145" t="s">
        <v>44</v>
      </c>
      <c r="B9" s="201">
        <v>432</v>
      </c>
      <c r="C9" s="201">
        <v>242</v>
      </c>
      <c r="D9" s="202">
        <f t="shared" si="0"/>
        <v>56.018518518518526</v>
      </c>
      <c r="E9" s="201">
        <v>355</v>
      </c>
      <c r="F9" s="201">
        <v>182</v>
      </c>
      <c r="G9" s="202">
        <f t="shared" si="1"/>
        <v>51.267605633802816</v>
      </c>
      <c r="H9" s="201">
        <v>98</v>
      </c>
      <c r="I9" s="201">
        <v>25</v>
      </c>
      <c r="J9" s="202">
        <f t="shared" si="2"/>
        <v>25.510204081632654</v>
      </c>
      <c r="K9" s="201">
        <v>30</v>
      </c>
      <c r="L9" s="201">
        <v>5</v>
      </c>
      <c r="M9" s="202">
        <f t="shared" si="3"/>
        <v>16.666666666666664</v>
      </c>
      <c r="N9" s="201">
        <v>16</v>
      </c>
      <c r="O9" s="201">
        <v>5</v>
      </c>
      <c r="P9" s="202">
        <f t="shared" si="4"/>
        <v>31.25</v>
      </c>
      <c r="Q9" s="201">
        <v>97</v>
      </c>
      <c r="R9" s="203">
        <v>90</v>
      </c>
      <c r="S9" s="202">
        <f t="shared" si="5"/>
        <v>92.783505154639172</v>
      </c>
      <c r="T9" s="201">
        <v>241</v>
      </c>
      <c r="U9" s="203">
        <v>134</v>
      </c>
      <c r="V9" s="202">
        <f t="shared" si="6"/>
        <v>55.601659751037346</v>
      </c>
      <c r="W9" s="201">
        <v>176</v>
      </c>
      <c r="X9" s="203">
        <v>83</v>
      </c>
      <c r="Y9" s="202">
        <f t="shared" si="7"/>
        <v>47.159090909090914</v>
      </c>
      <c r="Z9" s="201">
        <v>165</v>
      </c>
      <c r="AA9" s="203">
        <v>80</v>
      </c>
      <c r="AB9" s="202">
        <f t="shared" si="8"/>
        <v>48.484848484848484</v>
      </c>
      <c r="AC9" s="41"/>
      <c r="AD9" s="45"/>
    </row>
    <row r="10" spans="1:32" s="46" customFormat="1" ht="22.5" customHeight="1" x14ac:dyDescent="0.25">
      <c r="A10" s="145" t="s">
        <v>45</v>
      </c>
      <c r="B10" s="201">
        <v>366</v>
      </c>
      <c r="C10" s="201">
        <v>357</v>
      </c>
      <c r="D10" s="202">
        <f t="shared" si="0"/>
        <v>97.540983606557376</v>
      </c>
      <c r="E10" s="201">
        <v>348</v>
      </c>
      <c r="F10" s="201">
        <v>341</v>
      </c>
      <c r="G10" s="202">
        <f t="shared" si="1"/>
        <v>97.988505747126439</v>
      </c>
      <c r="H10" s="201">
        <v>65</v>
      </c>
      <c r="I10" s="201">
        <v>59</v>
      </c>
      <c r="J10" s="202">
        <f t="shared" si="2"/>
        <v>90.769230769230774</v>
      </c>
      <c r="K10" s="201">
        <v>6</v>
      </c>
      <c r="L10" s="201">
        <v>17</v>
      </c>
      <c r="M10" s="202">
        <f t="shared" si="3"/>
        <v>283.33333333333337</v>
      </c>
      <c r="N10" s="201">
        <v>6</v>
      </c>
      <c r="O10" s="201">
        <v>5</v>
      </c>
      <c r="P10" s="202">
        <f t="shared" si="4"/>
        <v>83.333333333333343</v>
      </c>
      <c r="Q10" s="201">
        <v>98</v>
      </c>
      <c r="R10" s="203">
        <v>208</v>
      </c>
      <c r="S10" s="202">
        <f t="shared" si="5"/>
        <v>212.24489795918367</v>
      </c>
      <c r="T10" s="201">
        <v>215</v>
      </c>
      <c r="U10" s="203">
        <v>219</v>
      </c>
      <c r="V10" s="202">
        <f t="shared" si="6"/>
        <v>101.86046511627906</v>
      </c>
      <c r="W10" s="201">
        <v>197</v>
      </c>
      <c r="X10" s="203">
        <v>203</v>
      </c>
      <c r="Y10" s="202">
        <f t="shared" si="7"/>
        <v>103.04568527918782</v>
      </c>
      <c r="Z10" s="201">
        <v>183</v>
      </c>
      <c r="AA10" s="203">
        <v>184</v>
      </c>
      <c r="AB10" s="202">
        <f t="shared" si="8"/>
        <v>100.5464480874317</v>
      </c>
      <c r="AC10" s="41"/>
      <c r="AD10" s="45"/>
    </row>
    <row r="11" spans="1:32" s="46" customFormat="1" ht="22.5" customHeight="1" x14ac:dyDescent="0.25">
      <c r="A11" s="145" t="s">
        <v>46</v>
      </c>
      <c r="B11" s="201">
        <v>469</v>
      </c>
      <c r="C11" s="201">
        <v>492</v>
      </c>
      <c r="D11" s="202">
        <f t="shared" si="0"/>
        <v>104.9040511727079</v>
      </c>
      <c r="E11" s="201">
        <v>416</v>
      </c>
      <c r="F11" s="201">
        <v>448</v>
      </c>
      <c r="G11" s="202">
        <f t="shared" si="1"/>
        <v>107.69230769230769</v>
      </c>
      <c r="H11" s="201">
        <v>88</v>
      </c>
      <c r="I11" s="201">
        <v>113</v>
      </c>
      <c r="J11" s="202">
        <f t="shared" si="2"/>
        <v>128.40909090909091</v>
      </c>
      <c r="K11" s="201">
        <v>18</v>
      </c>
      <c r="L11" s="201">
        <v>35</v>
      </c>
      <c r="M11" s="202">
        <f t="shared" si="3"/>
        <v>194.44444444444443</v>
      </c>
      <c r="N11" s="201">
        <v>29</v>
      </c>
      <c r="O11" s="201">
        <v>12</v>
      </c>
      <c r="P11" s="202">
        <f t="shared" si="4"/>
        <v>41.379310344827587</v>
      </c>
      <c r="Q11" s="201">
        <v>232</v>
      </c>
      <c r="R11" s="203">
        <v>256</v>
      </c>
      <c r="S11" s="202">
        <f t="shared" si="5"/>
        <v>110.34482758620689</v>
      </c>
      <c r="T11" s="201">
        <v>283</v>
      </c>
      <c r="U11" s="203">
        <v>219</v>
      </c>
      <c r="V11" s="202">
        <f t="shared" si="6"/>
        <v>77.385159010600702</v>
      </c>
      <c r="W11" s="201">
        <v>246</v>
      </c>
      <c r="X11" s="203">
        <v>216</v>
      </c>
      <c r="Y11" s="202">
        <f t="shared" si="7"/>
        <v>87.804878048780495</v>
      </c>
      <c r="Z11" s="201">
        <v>221</v>
      </c>
      <c r="AA11" s="203">
        <v>190</v>
      </c>
      <c r="AB11" s="202">
        <f t="shared" si="8"/>
        <v>85.972850678733039</v>
      </c>
      <c r="AC11" s="41"/>
      <c r="AD11" s="45"/>
    </row>
    <row r="12" spans="1:32" s="46" customFormat="1" ht="22.5" customHeight="1" x14ac:dyDescent="0.25">
      <c r="A12" s="145" t="s">
        <v>47</v>
      </c>
      <c r="B12" s="201">
        <v>424</v>
      </c>
      <c r="C12" s="201">
        <v>433</v>
      </c>
      <c r="D12" s="202">
        <f t="shared" si="0"/>
        <v>102.12264150943395</v>
      </c>
      <c r="E12" s="201">
        <v>361</v>
      </c>
      <c r="F12" s="201">
        <v>377</v>
      </c>
      <c r="G12" s="202">
        <f t="shared" si="1"/>
        <v>104.43213296398892</v>
      </c>
      <c r="H12" s="201">
        <v>66</v>
      </c>
      <c r="I12" s="201">
        <v>79</v>
      </c>
      <c r="J12" s="202">
        <f t="shared" si="2"/>
        <v>119.6969696969697</v>
      </c>
      <c r="K12" s="201">
        <v>4</v>
      </c>
      <c r="L12" s="201">
        <v>17</v>
      </c>
      <c r="M12" s="202">
        <f t="shared" si="3"/>
        <v>425</v>
      </c>
      <c r="N12" s="201">
        <v>17</v>
      </c>
      <c r="O12" s="201">
        <v>42</v>
      </c>
      <c r="P12" s="202">
        <f t="shared" si="4"/>
        <v>247.05882352941177</v>
      </c>
      <c r="Q12" s="201">
        <v>154</v>
      </c>
      <c r="R12" s="203">
        <v>265</v>
      </c>
      <c r="S12" s="202">
        <f t="shared" si="5"/>
        <v>172.07792207792207</v>
      </c>
      <c r="T12" s="201">
        <v>274</v>
      </c>
      <c r="U12" s="203">
        <v>232</v>
      </c>
      <c r="V12" s="202">
        <f t="shared" si="6"/>
        <v>84.671532846715323</v>
      </c>
      <c r="W12" s="201">
        <v>226</v>
      </c>
      <c r="X12" s="203">
        <v>187</v>
      </c>
      <c r="Y12" s="202">
        <f t="shared" si="7"/>
        <v>82.743362831858406</v>
      </c>
      <c r="Z12" s="201">
        <v>212</v>
      </c>
      <c r="AA12" s="203">
        <v>181</v>
      </c>
      <c r="AB12" s="202">
        <f t="shared" si="8"/>
        <v>85.377358490566039</v>
      </c>
      <c r="AC12" s="41"/>
      <c r="AD12" s="45"/>
    </row>
    <row r="13" spans="1:32" s="46" customFormat="1" ht="22.5" customHeight="1" x14ac:dyDescent="0.25">
      <c r="A13" s="145" t="s">
        <v>48</v>
      </c>
      <c r="B13" s="201">
        <v>1019</v>
      </c>
      <c r="C13" s="201">
        <v>1001</v>
      </c>
      <c r="D13" s="202">
        <f t="shared" si="0"/>
        <v>98.233562315996068</v>
      </c>
      <c r="E13" s="201">
        <v>678</v>
      </c>
      <c r="F13" s="201">
        <v>690</v>
      </c>
      <c r="G13" s="202">
        <f t="shared" si="1"/>
        <v>101.76991150442478</v>
      </c>
      <c r="H13" s="201">
        <v>94</v>
      </c>
      <c r="I13" s="201">
        <v>124</v>
      </c>
      <c r="J13" s="202">
        <f t="shared" si="2"/>
        <v>131.91489361702128</v>
      </c>
      <c r="K13" s="201">
        <v>32</v>
      </c>
      <c r="L13" s="201">
        <v>33</v>
      </c>
      <c r="M13" s="202">
        <f t="shared" si="3"/>
        <v>103.125</v>
      </c>
      <c r="N13" s="201">
        <v>16</v>
      </c>
      <c r="O13" s="201">
        <v>19</v>
      </c>
      <c r="P13" s="202">
        <f t="shared" si="4"/>
        <v>118.75</v>
      </c>
      <c r="Q13" s="201">
        <v>132</v>
      </c>
      <c r="R13" s="203">
        <v>373</v>
      </c>
      <c r="S13" s="202">
        <f t="shared" si="5"/>
        <v>282.57575757575756</v>
      </c>
      <c r="T13" s="201">
        <v>796</v>
      </c>
      <c r="U13" s="203">
        <v>658</v>
      </c>
      <c r="V13" s="202">
        <f t="shared" si="6"/>
        <v>82.663316582914575</v>
      </c>
      <c r="W13" s="201">
        <v>458</v>
      </c>
      <c r="X13" s="203">
        <v>360</v>
      </c>
      <c r="Y13" s="202">
        <f t="shared" si="7"/>
        <v>78.602620087336234</v>
      </c>
      <c r="Z13" s="201">
        <v>332</v>
      </c>
      <c r="AA13" s="203">
        <v>321</v>
      </c>
      <c r="AB13" s="202">
        <f t="shared" si="8"/>
        <v>96.686746987951807</v>
      </c>
      <c r="AC13" s="41"/>
      <c r="AD13" s="45"/>
    </row>
    <row r="14" spans="1:32" s="46" customFormat="1" ht="22.5" customHeight="1" x14ac:dyDescent="0.25">
      <c r="A14" s="145" t="s">
        <v>49</v>
      </c>
      <c r="B14" s="201">
        <v>432</v>
      </c>
      <c r="C14" s="201">
        <v>370</v>
      </c>
      <c r="D14" s="202">
        <f t="shared" si="0"/>
        <v>85.648148148148152</v>
      </c>
      <c r="E14" s="201">
        <v>423</v>
      </c>
      <c r="F14" s="201">
        <v>366</v>
      </c>
      <c r="G14" s="202">
        <f t="shared" si="1"/>
        <v>86.524822695035468</v>
      </c>
      <c r="H14" s="201">
        <v>106</v>
      </c>
      <c r="I14" s="201">
        <v>89</v>
      </c>
      <c r="J14" s="202">
        <f t="shared" si="2"/>
        <v>83.962264150943398</v>
      </c>
      <c r="K14" s="201">
        <v>33</v>
      </c>
      <c r="L14" s="201">
        <v>34</v>
      </c>
      <c r="M14" s="202">
        <f t="shared" si="3"/>
        <v>103.03030303030303</v>
      </c>
      <c r="N14" s="201">
        <v>11</v>
      </c>
      <c r="O14" s="201">
        <v>9</v>
      </c>
      <c r="P14" s="202">
        <f t="shared" si="4"/>
        <v>81.818181818181827</v>
      </c>
      <c r="Q14" s="201">
        <v>55</v>
      </c>
      <c r="R14" s="203">
        <v>128</v>
      </c>
      <c r="S14" s="202">
        <f t="shared" si="5"/>
        <v>232.72727272727272</v>
      </c>
      <c r="T14" s="201">
        <v>241</v>
      </c>
      <c r="U14" s="203">
        <v>189</v>
      </c>
      <c r="V14" s="202">
        <f t="shared" si="6"/>
        <v>78.423236514522827</v>
      </c>
      <c r="W14" s="201">
        <v>235</v>
      </c>
      <c r="X14" s="203">
        <v>188</v>
      </c>
      <c r="Y14" s="202">
        <f t="shared" si="7"/>
        <v>80</v>
      </c>
      <c r="Z14" s="201">
        <v>222</v>
      </c>
      <c r="AA14" s="203">
        <v>179</v>
      </c>
      <c r="AB14" s="202">
        <f t="shared" si="8"/>
        <v>80.630630630630634</v>
      </c>
      <c r="AC14" s="41"/>
      <c r="AD14" s="45"/>
    </row>
    <row r="15" spans="1:32" s="46" customFormat="1" ht="22.5" customHeight="1" x14ac:dyDescent="0.25">
      <c r="A15" s="145" t="s">
        <v>50</v>
      </c>
      <c r="B15" s="201">
        <v>192</v>
      </c>
      <c r="C15" s="201">
        <v>223</v>
      </c>
      <c r="D15" s="202">
        <f t="shared" si="0"/>
        <v>116.14583333333333</v>
      </c>
      <c r="E15" s="201">
        <v>161</v>
      </c>
      <c r="F15" s="201">
        <v>191</v>
      </c>
      <c r="G15" s="202">
        <f t="shared" si="1"/>
        <v>118.63354037267079</v>
      </c>
      <c r="H15" s="201">
        <v>17</v>
      </c>
      <c r="I15" s="201">
        <v>20</v>
      </c>
      <c r="J15" s="202">
        <f t="shared" si="2"/>
        <v>117.64705882352942</v>
      </c>
      <c r="K15" s="201">
        <v>2</v>
      </c>
      <c r="L15" s="201">
        <v>4</v>
      </c>
      <c r="M15" s="202">
        <f t="shared" si="3"/>
        <v>200</v>
      </c>
      <c r="N15" s="201">
        <v>6</v>
      </c>
      <c r="O15" s="201">
        <v>9</v>
      </c>
      <c r="P15" s="202">
        <f t="shared" si="4"/>
        <v>150</v>
      </c>
      <c r="Q15" s="201">
        <v>66</v>
      </c>
      <c r="R15" s="203">
        <v>132</v>
      </c>
      <c r="S15" s="202">
        <f t="shared" si="5"/>
        <v>200</v>
      </c>
      <c r="T15" s="201">
        <v>116</v>
      </c>
      <c r="U15" s="203">
        <v>149</v>
      </c>
      <c r="V15" s="202">
        <f t="shared" si="6"/>
        <v>128.44827586206898</v>
      </c>
      <c r="W15" s="201">
        <v>85</v>
      </c>
      <c r="X15" s="203">
        <v>126</v>
      </c>
      <c r="Y15" s="202">
        <f t="shared" si="7"/>
        <v>148.23529411764707</v>
      </c>
      <c r="Z15" s="201">
        <v>79</v>
      </c>
      <c r="AA15" s="203">
        <v>118</v>
      </c>
      <c r="AB15" s="202">
        <f t="shared" si="8"/>
        <v>149.36708860759492</v>
      </c>
      <c r="AC15" s="41"/>
      <c r="AD15" s="45"/>
    </row>
    <row r="16" spans="1:32" s="46" customFormat="1" ht="22.5" customHeight="1" x14ac:dyDescent="0.25">
      <c r="A16" s="145" t="s">
        <v>51</v>
      </c>
      <c r="B16" s="201">
        <v>551</v>
      </c>
      <c r="C16" s="201">
        <v>471</v>
      </c>
      <c r="D16" s="202">
        <f t="shared" si="0"/>
        <v>85.48094373865699</v>
      </c>
      <c r="E16" s="201">
        <v>324</v>
      </c>
      <c r="F16" s="201">
        <v>264</v>
      </c>
      <c r="G16" s="202">
        <f t="shared" si="1"/>
        <v>81.481481481481481</v>
      </c>
      <c r="H16" s="201">
        <v>77</v>
      </c>
      <c r="I16" s="201">
        <v>40</v>
      </c>
      <c r="J16" s="202">
        <f t="shared" si="2"/>
        <v>51.94805194805194</v>
      </c>
      <c r="K16" s="201">
        <v>12</v>
      </c>
      <c r="L16" s="201">
        <v>12</v>
      </c>
      <c r="M16" s="202">
        <f t="shared" si="3"/>
        <v>100</v>
      </c>
      <c r="N16" s="201">
        <v>11</v>
      </c>
      <c r="O16" s="201">
        <v>4</v>
      </c>
      <c r="P16" s="202">
        <f t="shared" si="4"/>
        <v>36.363636363636367</v>
      </c>
      <c r="Q16" s="201">
        <v>121</v>
      </c>
      <c r="R16" s="203">
        <v>170</v>
      </c>
      <c r="S16" s="202">
        <f t="shared" si="5"/>
        <v>140.49586776859505</v>
      </c>
      <c r="T16" s="201">
        <v>422</v>
      </c>
      <c r="U16" s="203">
        <v>337</v>
      </c>
      <c r="V16" s="202">
        <f t="shared" si="6"/>
        <v>79.857819905213262</v>
      </c>
      <c r="W16" s="201">
        <v>195</v>
      </c>
      <c r="X16" s="203">
        <v>130</v>
      </c>
      <c r="Y16" s="202">
        <f t="shared" si="7"/>
        <v>66.666666666666657</v>
      </c>
      <c r="Z16" s="201">
        <v>166</v>
      </c>
      <c r="AA16" s="203">
        <v>116</v>
      </c>
      <c r="AB16" s="202">
        <f t="shared" si="8"/>
        <v>69.879518072289159</v>
      </c>
      <c r="AC16" s="41"/>
      <c r="AD16" s="45"/>
    </row>
    <row r="17" spans="1:30" s="46" customFormat="1" ht="22.5" customHeight="1" x14ac:dyDescent="0.25">
      <c r="A17" s="145" t="s">
        <v>52</v>
      </c>
      <c r="B17" s="201">
        <v>106</v>
      </c>
      <c r="C17" s="201">
        <v>176</v>
      </c>
      <c r="D17" s="202">
        <f t="shared" si="0"/>
        <v>166.03773584905662</v>
      </c>
      <c r="E17" s="201">
        <v>93</v>
      </c>
      <c r="F17" s="201">
        <v>158</v>
      </c>
      <c r="G17" s="202">
        <f t="shared" si="1"/>
        <v>169.89247311827958</v>
      </c>
      <c r="H17" s="201">
        <v>7</v>
      </c>
      <c r="I17" s="201">
        <v>18</v>
      </c>
      <c r="J17" s="202">
        <f t="shared" si="2"/>
        <v>257.14285714285717</v>
      </c>
      <c r="K17" s="201">
        <v>2</v>
      </c>
      <c r="L17" s="201">
        <v>6</v>
      </c>
      <c r="M17" s="202">
        <f t="shared" si="3"/>
        <v>300</v>
      </c>
      <c r="N17" s="201">
        <v>3</v>
      </c>
      <c r="O17" s="201">
        <v>0</v>
      </c>
      <c r="P17" s="202">
        <f t="shared" si="4"/>
        <v>0</v>
      </c>
      <c r="Q17" s="201">
        <v>39</v>
      </c>
      <c r="R17" s="203">
        <v>108</v>
      </c>
      <c r="S17" s="202">
        <f t="shared" si="5"/>
        <v>276.92307692307691</v>
      </c>
      <c r="T17" s="201">
        <v>78</v>
      </c>
      <c r="U17" s="203">
        <v>110</v>
      </c>
      <c r="V17" s="202">
        <f t="shared" si="6"/>
        <v>141.02564102564102</v>
      </c>
      <c r="W17" s="201">
        <v>67</v>
      </c>
      <c r="X17" s="203">
        <v>97</v>
      </c>
      <c r="Y17" s="202">
        <f t="shared" si="7"/>
        <v>144.77611940298507</v>
      </c>
      <c r="Z17" s="201">
        <v>62</v>
      </c>
      <c r="AA17" s="203">
        <v>91</v>
      </c>
      <c r="AB17" s="202">
        <f t="shared" si="8"/>
        <v>146.7741935483871</v>
      </c>
      <c r="AC17" s="41"/>
      <c r="AD17" s="45"/>
    </row>
    <row r="18" spans="1:30" s="46" customFormat="1" ht="22.5" customHeight="1" x14ac:dyDescent="0.25">
      <c r="A18" s="145" t="s">
        <v>53</v>
      </c>
      <c r="B18" s="201">
        <v>450</v>
      </c>
      <c r="C18" s="201">
        <v>308</v>
      </c>
      <c r="D18" s="202">
        <f t="shared" si="0"/>
        <v>68.444444444444443</v>
      </c>
      <c r="E18" s="201">
        <v>306</v>
      </c>
      <c r="F18" s="201">
        <v>178</v>
      </c>
      <c r="G18" s="202">
        <f t="shared" si="1"/>
        <v>58.169934640522882</v>
      </c>
      <c r="H18" s="201">
        <v>124</v>
      </c>
      <c r="I18" s="201">
        <v>46</v>
      </c>
      <c r="J18" s="202">
        <f t="shared" si="2"/>
        <v>37.096774193548384</v>
      </c>
      <c r="K18" s="201">
        <v>38</v>
      </c>
      <c r="L18" s="201">
        <v>6</v>
      </c>
      <c r="M18" s="202">
        <f t="shared" si="3"/>
        <v>15.789473684210526</v>
      </c>
      <c r="N18" s="201">
        <v>47</v>
      </c>
      <c r="O18" s="201">
        <v>4</v>
      </c>
      <c r="P18" s="202">
        <f t="shared" si="4"/>
        <v>8.5106382978723403</v>
      </c>
      <c r="Q18" s="201">
        <v>98</v>
      </c>
      <c r="R18" s="203">
        <v>117</v>
      </c>
      <c r="S18" s="202">
        <f t="shared" si="5"/>
        <v>119.38775510204083</v>
      </c>
      <c r="T18" s="201">
        <v>259</v>
      </c>
      <c r="U18" s="203">
        <v>150</v>
      </c>
      <c r="V18" s="202">
        <f t="shared" si="6"/>
        <v>57.915057915057908</v>
      </c>
      <c r="W18" s="201">
        <v>123</v>
      </c>
      <c r="X18" s="203">
        <v>69</v>
      </c>
      <c r="Y18" s="202">
        <f t="shared" si="7"/>
        <v>56.09756097560976</v>
      </c>
      <c r="Z18" s="201">
        <v>108</v>
      </c>
      <c r="AA18" s="203">
        <v>65</v>
      </c>
      <c r="AB18" s="202">
        <f t="shared" si="8"/>
        <v>60.185185185185183</v>
      </c>
      <c r="AC18" s="41"/>
      <c r="AD18" s="45"/>
    </row>
    <row r="19" spans="1:30" s="46" customFormat="1" ht="22.5" customHeight="1" x14ac:dyDescent="0.25">
      <c r="A19" s="145" t="s">
        <v>54</v>
      </c>
      <c r="B19" s="201">
        <v>474</v>
      </c>
      <c r="C19" s="201">
        <v>388</v>
      </c>
      <c r="D19" s="202">
        <f t="shared" si="0"/>
        <v>81.856540084388186</v>
      </c>
      <c r="E19" s="201">
        <v>438</v>
      </c>
      <c r="F19" s="201">
        <v>354</v>
      </c>
      <c r="G19" s="202">
        <f t="shared" si="1"/>
        <v>80.821917808219183</v>
      </c>
      <c r="H19" s="201">
        <v>98</v>
      </c>
      <c r="I19" s="201">
        <v>83</v>
      </c>
      <c r="J19" s="202">
        <f t="shared" si="2"/>
        <v>84.693877551020407</v>
      </c>
      <c r="K19" s="201">
        <v>40</v>
      </c>
      <c r="L19" s="201">
        <v>18</v>
      </c>
      <c r="M19" s="202">
        <f t="shared" si="3"/>
        <v>45</v>
      </c>
      <c r="N19" s="201">
        <v>16</v>
      </c>
      <c r="O19" s="201">
        <v>13</v>
      </c>
      <c r="P19" s="202">
        <f t="shared" si="4"/>
        <v>81.25</v>
      </c>
      <c r="Q19" s="201">
        <v>158</v>
      </c>
      <c r="R19" s="203">
        <v>186</v>
      </c>
      <c r="S19" s="202">
        <f t="shared" si="5"/>
        <v>117.72151898734178</v>
      </c>
      <c r="T19" s="201">
        <v>253</v>
      </c>
      <c r="U19" s="203">
        <v>188</v>
      </c>
      <c r="V19" s="202">
        <f t="shared" si="6"/>
        <v>74.308300395256921</v>
      </c>
      <c r="W19" s="201">
        <v>230</v>
      </c>
      <c r="X19" s="203">
        <v>170</v>
      </c>
      <c r="Y19" s="202">
        <f t="shared" si="7"/>
        <v>73.91304347826086</v>
      </c>
      <c r="Z19" s="201">
        <v>213</v>
      </c>
      <c r="AA19" s="203">
        <v>161</v>
      </c>
      <c r="AB19" s="202">
        <f t="shared" si="8"/>
        <v>75.586854460093903</v>
      </c>
      <c r="AC19" s="41"/>
      <c r="AD19" s="45"/>
    </row>
    <row r="20" spans="1:30" s="46" customFormat="1" ht="22.5" customHeight="1" x14ac:dyDescent="0.25">
      <c r="A20" s="145" t="s">
        <v>55</v>
      </c>
      <c r="B20" s="201">
        <v>375</v>
      </c>
      <c r="C20" s="201">
        <v>437</v>
      </c>
      <c r="D20" s="202">
        <f t="shared" si="0"/>
        <v>116.53333333333333</v>
      </c>
      <c r="E20" s="201">
        <v>358</v>
      </c>
      <c r="F20" s="201">
        <v>421</v>
      </c>
      <c r="G20" s="202">
        <f t="shared" si="1"/>
        <v>117.59776536312849</v>
      </c>
      <c r="H20" s="201">
        <v>52</v>
      </c>
      <c r="I20" s="201">
        <v>61</v>
      </c>
      <c r="J20" s="202">
        <f t="shared" si="2"/>
        <v>117.30769230769231</v>
      </c>
      <c r="K20" s="201">
        <v>2</v>
      </c>
      <c r="L20" s="201">
        <v>12</v>
      </c>
      <c r="M20" s="202">
        <f t="shared" si="3"/>
        <v>600</v>
      </c>
      <c r="N20" s="201">
        <v>12</v>
      </c>
      <c r="O20" s="201">
        <v>6</v>
      </c>
      <c r="P20" s="202">
        <f t="shared" si="4"/>
        <v>50</v>
      </c>
      <c r="Q20" s="201">
        <v>211</v>
      </c>
      <c r="R20" s="203">
        <v>291</v>
      </c>
      <c r="S20" s="202">
        <f t="shared" si="5"/>
        <v>137.91469194312796</v>
      </c>
      <c r="T20" s="201">
        <v>253</v>
      </c>
      <c r="U20" s="203">
        <v>259</v>
      </c>
      <c r="V20" s="202">
        <f t="shared" si="6"/>
        <v>102.3715415019763</v>
      </c>
      <c r="W20" s="201">
        <v>239</v>
      </c>
      <c r="X20" s="203">
        <v>245</v>
      </c>
      <c r="Y20" s="202">
        <f t="shared" si="7"/>
        <v>102.51046025104603</v>
      </c>
      <c r="Z20" s="201">
        <v>187</v>
      </c>
      <c r="AA20" s="203">
        <v>208</v>
      </c>
      <c r="AB20" s="202">
        <f t="shared" si="8"/>
        <v>111.22994652406418</v>
      </c>
      <c r="AC20" s="41"/>
      <c r="AD20" s="45"/>
    </row>
    <row r="21" spans="1:30" s="46" customFormat="1" ht="22.5" customHeight="1" x14ac:dyDescent="0.25">
      <c r="A21" s="145" t="s">
        <v>56</v>
      </c>
      <c r="B21" s="201">
        <v>2630</v>
      </c>
      <c r="C21" s="201">
        <v>2750</v>
      </c>
      <c r="D21" s="202">
        <f t="shared" si="0"/>
        <v>104.56273764258555</v>
      </c>
      <c r="E21" s="201">
        <v>1885</v>
      </c>
      <c r="F21" s="201">
        <v>2127</v>
      </c>
      <c r="G21" s="202">
        <f t="shared" si="1"/>
        <v>112.83819628647215</v>
      </c>
      <c r="H21" s="201">
        <v>238</v>
      </c>
      <c r="I21" s="201">
        <v>350</v>
      </c>
      <c r="J21" s="202">
        <f t="shared" si="2"/>
        <v>147.05882352941177</v>
      </c>
      <c r="K21" s="201">
        <v>48</v>
      </c>
      <c r="L21" s="201">
        <v>19</v>
      </c>
      <c r="M21" s="202">
        <f t="shared" si="3"/>
        <v>39.583333333333329</v>
      </c>
      <c r="N21" s="201">
        <v>20</v>
      </c>
      <c r="O21" s="201">
        <v>1</v>
      </c>
      <c r="P21" s="202">
        <f t="shared" si="4"/>
        <v>5</v>
      </c>
      <c r="Q21" s="201">
        <v>538</v>
      </c>
      <c r="R21" s="203">
        <v>1196</v>
      </c>
      <c r="S21" s="202">
        <f t="shared" si="5"/>
        <v>222.30483271375462</v>
      </c>
      <c r="T21" s="201">
        <v>1924</v>
      </c>
      <c r="U21" s="203">
        <v>1533</v>
      </c>
      <c r="V21" s="202">
        <f t="shared" si="6"/>
        <v>79.677754677754677</v>
      </c>
      <c r="W21" s="201">
        <v>1244</v>
      </c>
      <c r="X21" s="203">
        <v>969</v>
      </c>
      <c r="Y21" s="202">
        <f t="shared" si="7"/>
        <v>77.893890675241167</v>
      </c>
      <c r="Z21" s="201">
        <v>1076</v>
      </c>
      <c r="AA21" s="203">
        <v>868</v>
      </c>
      <c r="AB21" s="202">
        <f t="shared" si="8"/>
        <v>80.669144981412643</v>
      </c>
      <c r="AC21" s="41"/>
      <c r="AD21" s="45"/>
    </row>
    <row r="22" spans="1:30" s="46" customFormat="1" ht="22.5" customHeight="1" x14ac:dyDescent="0.25">
      <c r="A22" s="145" t="s">
        <v>57</v>
      </c>
      <c r="B22" s="201">
        <v>2476</v>
      </c>
      <c r="C22" s="201">
        <v>2247</v>
      </c>
      <c r="D22" s="202">
        <f t="shared" si="0"/>
        <v>90.751211631663978</v>
      </c>
      <c r="E22" s="201">
        <v>1527</v>
      </c>
      <c r="F22" s="201">
        <v>1371</v>
      </c>
      <c r="G22" s="202">
        <f t="shared" si="1"/>
        <v>89.783889980353635</v>
      </c>
      <c r="H22" s="201">
        <v>267</v>
      </c>
      <c r="I22" s="201">
        <v>245</v>
      </c>
      <c r="J22" s="202">
        <f t="shared" si="2"/>
        <v>91.760299625468164</v>
      </c>
      <c r="K22" s="201">
        <v>61</v>
      </c>
      <c r="L22" s="201">
        <v>62</v>
      </c>
      <c r="M22" s="202">
        <f t="shared" si="3"/>
        <v>101.63934426229508</v>
      </c>
      <c r="N22" s="201">
        <v>88</v>
      </c>
      <c r="O22" s="201">
        <v>50</v>
      </c>
      <c r="P22" s="202">
        <f t="shared" si="4"/>
        <v>56.81818181818182</v>
      </c>
      <c r="Q22" s="201">
        <v>728</v>
      </c>
      <c r="R22" s="203">
        <v>881</v>
      </c>
      <c r="S22" s="202">
        <f t="shared" si="5"/>
        <v>121.0164835164835</v>
      </c>
      <c r="T22" s="201">
        <v>1910</v>
      </c>
      <c r="U22" s="203">
        <v>1212</v>
      </c>
      <c r="V22" s="202">
        <f t="shared" si="6"/>
        <v>63.455497382198956</v>
      </c>
      <c r="W22" s="201">
        <v>1028</v>
      </c>
      <c r="X22" s="203">
        <v>723</v>
      </c>
      <c r="Y22" s="202">
        <f t="shared" si="7"/>
        <v>70.330739299610897</v>
      </c>
      <c r="Z22" s="201">
        <v>818</v>
      </c>
      <c r="AA22" s="203">
        <v>657</v>
      </c>
      <c r="AB22" s="202">
        <f t="shared" si="8"/>
        <v>80.317848410757946</v>
      </c>
      <c r="AC22" s="41"/>
      <c r="AD22" s="45"/>
    </row>
    <row r="23" spans="1:30" s="46" customFormat="1" ht="22.5" customHeight="1" x14ac:dyDescent="0.25">
      <c r="A23" s="145" t="s">
        <v>58</v>
      </c>
      <c r="B23" s="201">
        <v>629</v>
      </c>
      <c r="C23" s="201">
        <v>627</v>
      </c>
      <c r="D23" s="202">
        <f t="shared" si="0"/>
        <v>99.682034976152622</v>
      </c>
      <c r="E23" s="201">
        <v>549</v>
      </c>
      <c r="F23" s="201">
        <v>530</v>
      </c>
      <c r="G23" s="202">
        <f t="shared" si="1"/>
        <v>96.539162112932615</v>
      </c>
      <c r="H23" s="201">
        <v>30</v>
      </c>
      <c r="I23" s="201">
        <v>52</v>
      </c>
      <c r="J23" s="202">
        <f t="shared" si="2"/>
        <v>173.33333333333334</v>
      </c>
      <c r="K23" s="201">
        <v>7</v>
      </c>
      <c r="L23" s="201">
        <v>7</v>
      </c>
      <c r="M23" s="202">
        <f t="shared" si="3"/>
        <v>100</v>
      </c>
      <c r="N23" s="201">
        <v>8</v>
      </c>
      <c r="O23" s="201">
        <v>10</v>
      </c>
      <c r="P23" s="202">
        <f t="shared" si="4"/>
        <v>125</v>
      </c>
      <c r="Q23" s="201">
        <v>193</v>
      </c>
      <c r="R23" s="203">
        <v>285</v>
      </c>
      <c r="S23" s="202">
        <f t="shared" si="5"/>
        <v>147.66839378238342</v>
      </c>
      <c r="T23" s="201">
        <v>437</v>
      </c>
      <c r="U23" s="203">
        <v>328</v>
      </c>
      <c r="V23" s="202">
        <f t="shared" si="6"/>
        <v>75.057208237986274</v>
      </c>
      <c r="W23" s="201">
        <v>366</v>
      </c>
      <c r="X23" s="203">
        <v>254</v>
      </c>
      <c r="Y23" s="202">
        <f t="shared" si="7"/>
        <v>69.398907103825138</v>
      </c>
      <c r="Z23" s="201">
        <v>256</v>
      </c>
      <c r="AA23" s="203">
        <v>183</v>
      </c>
      <c r="AB23" s="202">
        <f t="shared" si="8"/>
        <v>71.484375</v>
      </c>
      <c r="AC23" s="41"/>
      <c r="AD23" s="45"/>
    </row>
    <row r="24" spans="1:30" s="46" customFormat="1" ht="22.5" customHeight="1" x14ac:dyDescent="0.25">
      <c r="A24" s="145" t="s">
        <v>59</v>
      </c>
      <c r="B24" s="201">
        <v>1103</v>
      </c>
      <c r="C24" s="201">
        <v>1024</v>
      </c>
      <c r="D24" s="202">
        <f t="shared" si="0"/>
        <v>92.837715321849501</v>
      </c>
      <c r="E24" s="201">
        <v>816</v>
      </c>
      <c r="F24" s="201">
        <v>750</v>
      </c>
      <c r="G24" s="202">
        <f t="shared" si="1"/>
        <v>91.911764705882348</v>
      </c>
      <c r="H24" s="201">
        <v>100</v>
      </c>
      <c r="I24" s="201">
        <v>115</v>
      </c>
      <c r="J24" s="202">
        <f t="shared" si="2"/>
        <v>114.99999999999999</v>
      </c>
      <c r="K24" s="201">
        <v>24</v>
      </c>
      <c r="L24" s="201">
        <v>20</v>
      </c>
      <c r="M24" s="202">
        <f t="shared" si="3"/>
        <v>83.333333333333343</v>
      </c>
      <c r="N24" s="201">
        <v>23</v>
      </c>
      <c r="O24" s="201">
        <v>11</v>
      </c>
      <c r="P24" s="202">
        <f t="shared" si="4"/>
        <v>47.826086956521742</v>
      </c>
      <c r="Q24" s="201">
        <v>222</v>
      </c>
      <c r="R24" s="203">
        <v>273</v>
      </c>
      <c r="S24" s="202">
        <f t="shared" si="5"/>
        <v>122.97297297297298</v>
      </c>
      <c r="T24" s="201">
        <v>804</v>
      </c>
      <c r="U24" s="203">
        <v>650</v>
      </c>
      <c r="V24" s="202">
        <f t="shared" si="6"/>
        <v>80.845771144278615</v>
      </c>
      <c r="W24" s="201">
        <v>534</v>
      </c>
      <c r="X24" s="203">
        <v>383</v>
      </c>
      <c r="Y24" s="202">
        <f t="shared" si="7"/>
        <v>71.722846441947567</v>
      </c>
      <c r="Z24" s="201">
        <v>462</v>
      </c>
      <c r="AA24" s="203">
        <v>350</v>
      </c>
      <c r="AB24" s="202">
        <f t="shared" si="8"/>
        <v>75.757575757575751</v>
      </c>
      <c r="AC24" s="41"/>
      <c r="AD24" s="45"/>
    </row>
    <row r="25" spans="1:30" s="46" customFormat="1" ht="22.5" customHeight="1" x14ac:dyDescent="0.25">
      <c r="A25" s="145" t="s">
        <v>60</v>
      </c>
      <c r="B25" s="201">
        <v>924</v>
      </c>
      <c r="C25" s="201">
        <v>962</v>
      </c>
      <c r="D25" s="202">
        <f t="shared" si="0"/>
        <v>104.11255411255411</v>
      </c>
      <c r="E25" s="201">
        <v>770</v>
      </c>
      <c r="F25" s="201">
        <v>790</v>
      </c>
      <c r="G25" s="202">
        <f t="shared" si="1"/>
        <v>102.59740259740259</v>
      </c>
      <c r="H25" s="201">
        <v>107</v>
      </c>
      <c r="I25" s="201">
        <v>116</v>
      </c>
      <c r="J25" s="202">
        <f t="shared" si="2"/>
        <v>108.41121495327101</v>
      </c>
      <c r="K25" s="201">
        <v>27</v>
      </c>
      <c r="L25" s="201">
        <v>45</v>
      </c>
      <c r="M25" s="202">
        <f t="shared" si="3"/>
        <v>166.66666666666669</v>
      </c>
      <c r="N25" s="201">
        <v>11</v>
      </c>
      <c r="O25" s="201">
        <v>3</v>
      </c>
      <c r="P25" s="202">
        <f t="shared" si="4"/>
        <v>27.27272727272727</v>
      </c>
      <c r="Q25" s="201">
        <v>237</v>
      </c>
      <c r="R25" s="203">
        <v>550</v>
      </c>
      <c r="S25" s="202">
        <f t="shared" si="5"/>
        <v>232.06751054852322</v>
      </c>
      <c r="T25" s="201">
        <v>628</v>
      </c>
      <c r="U25" s="203">
        <v>568</v>
      </c>
      <c r="V25" s="202">
        <f t="shared" si="6"/>
        <v>90.445859872611464</v>
      </c>
      <c r="W25" s="201">
        <v>513</v>
      </c>
      <c r="X25" s="203">
        <v>428</v>
      </c>
      <c r="Y25" s="202">
        <f t="shared" si="7"/>
        <v>83.430799220272903</v>
      </c>
      <c r="Z25" s="201">
        <v>424</v>
      </c>
      <c r="AA25" s="203">
        <v>385</v>
      </c>
      <c r="AB25" s="202">
        <f t="shared" si="8"/>
        <v>90.801886792452834</v>
      </c>
      <c r="AC25" s="41"/>
      <c r="AD25" s="45"/>
    </row>
    <row r="26" spans="1:30" s="46" customFormat="1" ht="22.5" customHeight="1" x14ac:dyDescent="0.25">
      <c r="A26" s="145" t="s">
        <v>61</v>
      </c>
      <c r="B26" s="201">
        <v>898</v>
      </c>
      <c r="C26" s="201">
        <v>906</v>
      </c>
      <c r="D26" s="202">
        <f t="shared" si="0"/>
        <v>100.89086859688197</v>
      </c>
      <c r="E26" s="201">
        <v>798</v>
      </c>
      <c r="F26" s="201">
        <v>794</v>
      </c>
      <c r="G26" s="202">
        <f t="shared" si="1"/>
        <v>99.498746867167924</v>
      </c>
      <c r="H26" s="201">
        <v>128</v>
      </c>
      <c r="I26" s="201">
        <v>129</v>
      </c>
      <c r="J26" s="202">
        <f t="shared" si="2"/>
        <v>100.78125</v>
      </c>
      <c r="K26" s="201">
        <v>49</v>
      </c>
      <c r="L26" s="201">
        <v>31</v>
      </c>
      <c r="M26" s="202">
        <f t="shared" si="3"/>
        <v>63.265306122448983</v>
      </c>
      <c r="N26" s="201">
        <v>16</v>
      </c>
      <c r="O26" s="201">
        <v>6</v>
      </c>
      <c r="P26" s="202">
        <f t="shared" si="4"/>
        <v>37.5</v>
      </c>
      <c r="Q26" s="201">
        <v>313</v>
      </c>
      <c r="R26" s="203">
        <v>459</v>
      </c>
      <c r="S26" s="202">
        <f t="shared" si="5"/>
        <v>146.64536741214059</v>
      </c>
      <c r="T26" s="201">
        <v>601</v>
      </c>
      <c r="U26" s="203">
        <v>475</v>
      </c>
      <c r="V26" s="202">
        <f t="shared" si="6"/>
        <v>79.034941763727119</v>
      </c>
      <c r="W26" s="201">
        <v>511</v>
      </c>
      <c r="X26" s="203">
        <v>374</v>
      </c>
      <c r="Y26" s="202">
        <f t="shared" si="7"/>
        <v>73.189823874755376</v>
      </c>
      <c r="Z26" s="201">
        <v>411</v>
      </c>
      <c r="AA26" s="203">
        <v>335</v>
      </c>
      <c r="AB26" s="202">
        <f t="shared" si="8"/>
        <v>81.508515815085161</v>
      </c>
      <c r="AC26" s="41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A11" sqref="A11:E12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39" t="s">
        <v>62</v>
      </c>
      <c r="B1" s="239"/>
      <c r="C1" s="239"/>
      <c r="D1" s="239"/>
      <c r="E1" s="239"/>
    </row>
    <row r="2" spans="1:11" s="4" customFormat="1" ht="23.25" customHeight="1" x14ac:dyDescent="0.25">
      <c r="A2" s="244" t="s">
        <v>0</v>
      </c>
      <c r="B2" s="240" t="s">
        <v>98</v>
      </c>
      <c r="C2" s="240" t="s">
        <v>99</v>
      </c>
      <c r="D2" s="242" t="s">
        <v>2</v>
      </c>
      <c r="E2" s="243"/>
    </row>
    <row r="3" spans="1:11" s="4" customFormat="1" ht="42" customHeight="1" x14ac:dyDescent="0.25">
      <c r="A3" s="245"/>
      <c r="B3" s="241"/>
      <c r="C3" s="241"/>
      <c r="D3" s="5" t="s">
        <v>3</v>
      </c>
      <c r="E3" s="6" t="s">
        <v>82</v>
      </c>
    </row>
    <row r="4" spans="1:11" s="9" customFormat="1" ht="15.75" customHeight="1" x14ac:dyDescent="0.25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">
        <v>70</v>
      </c>
      <c r="B5" s="168">
        <v>1425</v>
      </c>
      <c r="C5" s="168">
        <v>1505</v>
      </c>
      <c r="D5" s="11">
        <f>C5/B5*100</f>
        <v>105.61403508771929</v>
      </c>
      <c r="E5" s="177">
        <f>C5-B5</f>
        <v>80</v>
      </c>
      <c r="K5" s="13"/>
    </row>
    <row r="6" spans="1:11" s="4" customFormat="1" ht="31.5" customHeight="1" x14ac:dyDescent="0.25">
      <c r="A6" s="10" t="s">
        <v>75</v>
      </c>
      <c r="B6" s="168">
        <v>1344</v>
      </c>
      <c r="C6" s="168">
        <v>1444</v>
      </c>
      <c r="D6" s="11">
        <f t="shared" ref="D6:D10" si="0">C6/B6*100</f>
        <v>107.44047619047619</v>
      </c>
      <c r="E6" s="177">
        <f t="shared" ref="E6:E10" si="1">C6-B6</f>
        <v>100</v>
      </c>
      <c r="K6" s="13"/>
    </row>
    <row r="7" spans="1:11" s="4" customFormat="1" ht="54.75" customHeight="1" x14ac:dyDescent="0.25">
      <c r="A7" s="14" t="s">
        <v>72</v>
      </c>
      <c r="B7" s="168">
        <v>138</v>
      </c>
      <c r="C7" s="168">
        <v>168</v>
      </c>
      <c r="D7" s="11">
        <f t="shared" si="0"/>
        <v>121.73913043478262</v>
      </c>
      <c r="E7" s="177">
        <f t="shared" si="1"/>
        <v>30</v>
      </c>
      <c r="K7" s="13"/>
    </row>
    <row r="8" spans="1:11" s="4" customFormat="1" ht="35.25" customHeight="1" x14ac:dyDescent="0.25">
      <c r="A8" s="15" t="s">
        <v>73</v>
      </c>
      <c r="B8" s="168">
        <v>16</v>
      </c>
      <c r="C8" s="168">
        <v>18</v>
      </c>
      <c r="D8" s="11">
        <f t="shared" si="0"/>
        <v>112.5</v>
      </c>
      <c r="E8" s="177">
        <f t="shared" si="1"/>
        <v>2</v>
      </c>
      <c r="K8" s="13"/>
    </row>
    <row r="9" spans="1:11" s="4" customFormat="1" ht="45.75" customHeight="1" x14ac:dyDescent="0.25">
      <c r="A9" s="15" t="s">
        <v>34</v>
      </c>
      <c r="B9" s="168">
        <v>15</v>
      </c>
      <c r="C9" s="168">
        <v>14</v>
      </c>
      <c r="D9" s="11">
        <f t="shared" si="0"/>
        <v>93.333333333333329</v>
      </c>
      <c r="E9" s="177">
        <f t="shared" si="1"/>
        <v>-1</v>
      </c>
      <c r="K9" s="13"/>
    </row>
    <row r="10" spans="1:11" s="4" customFormat="1" ht="55.5" customHeight="1" x14ac:dyDescent="0.25">
      <c r="A10" s="15" t="s">
        <v>74</v>
      </c>
      <c r="B10" s="168">
        <v>458</v>
      </c>
      <c r="C10" s="168">
        <v>900</v>
      </c>
      <c r="D10" s="11">
        <f t="shared" si="0"/>
        <v>196.50655021834061</v>
      </c>
      <c r="E10" s="177">
        <f t="shared" si="1"/>
        <v>442</v>
      </c>
      <c r="K10" s="13"/>
    </row>
    <row r="11" spans="1:11" s="4" customFormat="1" ht="12.75" customHeight="1" x14ac:dyDescent="0.25">
      <c r="A11" s="246" t="s">
        <v>80</v>
      </c>
      <c r="B11" s="247"/>
      <c r="C11" s="247"/>
      <c r="D11" s="247"/>
      <c r="E11" s="247"/>
      <c r="K11" s="13"/>
    </row>
    <row r="12" spans="1:11" s="4" customFormat="1" ht="15" customHeight="1" x14ac:dyDescent="0.25">
      <c r="A12" s="248"/>
      <c r="B12" s="249"/>
      <c r="C12" s="249"/>
      <c r="D12" s="249"/>
      <c r="E12" s="249"/>
      <c r="K12" s="13"/>
    </row>
    <row r="13" spans="1:11" s="4" customFormat="1" ht="20.25" customHeight="1" x14ac:dyDescent="0.25">
      <c r="A13" s="244" t="s">
        <v>0</v>
      </c>
      <c r="B13" s="250" t="s">
        <v>100</v>
      </c>
      <c r="C13" s="250" t="s">
        <v>101</v>
      </c>
      <c r="D13" s="242" t="s">
        <v>2</v>
      </c>
      <c r="E13" s="243"/>
      <c r="K13" s="13"/>
    </row>
    <row r="14" spans="1:11" ht="35.25" customHeight="1" x14ac:dyDescent="0.2">
      <c r="A14" s="245"/>
      <c r="B14" s="250"/>
      <c r="C14" s="250"/>
      <c r="D14" s="5" t="s">
        <v>3</v>
      </c>
      <c r="E14" s="6" t="s">
        <v>84</v>
      </c>
      <c r="K14" s="13"/>
    </row>
    <row r="15" spans="1:11" ht="24" customHeight="1" x14ac:dyDescent="0.2">
      <c r="A15" s="10" t="s">
        <v>70</v>
      </c>
      <c r="B15" s="169">
        <v>948</v>
      </c>
      <c r="C15" s="169">
        <v>764</v>
      </c>
      <c r="D15" s="16">
        <f>C15/B15*100</f>
        <v>80.59071729957806</v>
      </c>
      <c r="E15" s="179">
        <f>C15-B15</f>
        <v>-184</v>
      </c>
      <c r="K15" s="13"/>
    </row>
    <row r="16" spans="1:11" ht="25.5" customHeight="1" x14ac:dyDescent="0.2">
      <c r="A16" s="1" t="s">
        <v>75</v>
      </c>
      <c r="B16" s="169">
        <v>879</v>
      </c>
      <c r="C16" s="169">
        <v>718</v>
      </c>
      <c r="D16" s="16">
        <f t="shared" ref="D16:D17" si="2">C16/B16*100</f>
        <v>81.683731513083046</v>
      </c>
      <c r="E16" s="179">
        <f t="shared" ref="E16:E17" si="3">C16-B16</f>
        <v>-161</v>
      </c>
      <c r="K16" s="13"/>
    </row>
    <row r="17" spans="1:11" ht="33.75" customHeight="1" x14ac:dyDescent="0.2">
      <c r="A17" s="1" t="s">
        <v>76</v>
      </c>
      <c r="B17" s="169">
        <v>766</v>
      </c>
      <c r="C17" s="169">
        <v>648</v>
      </c>
      <c r="D17" s="16">
        <f t="shared" si="2"/>
        <v>84.595300261096611</v>
      </c>
      <c r="E17" s="179">
        <f t="shared" si="3"/>
        <v>-118</v>
      </c>
      <c r="K17" s="13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2"/>
  <sheetViews>
    <sheetView view="pageBreakPreview" zoomScale="90" zoomScaleNormal="90" zoomScaleSheetLayoutView="90" workbookViewId="0">
      <selection activeCell="I4" sqref="I4:I5"/>
    </sheetView>
  </sheetViews>
  <sheetFormatPr defaultRowHeight="14.25" x14ac:dyDescent="0.2"/>
  <cols>
    <col min="1" max="1" width="18.28515625" style="50" customWidth="1"/>
    <col min="2" max="2" width="9.85546875" style="50" customWidth="1"/>
    <col min="3" max="3" width="9.5703125" style="50" customWidth="1"/>
    <col min="4" max="4" width="8.7109375" style="50" customWidth="1"/>
    <col min="5" max="5" width="9.5703125" style="50" customWidth="1"/>
    <col min="6" max="13" width="8.7109375" style="50" customWidth="1"/>
    <col min="14" max="15" width="9.42578125" style="50" customWidth="1"/>
    <col min="16" max="16" width="8.5703125" style="50" customWidth="1"/>
    <col min="17" max="18" width="9.42578125" style="50" customWidth="1"/>
    <col min="19" max="19" width="8.5703125" style="50" customWidth="1"/>
    <col min="20" max="21" width="8.140625" style="50" customWidth="1"/>
    <col min="22" max="22" width="8.5703125" style="50" customWidth="1"/>
    <col min="23" max="23" width="8.7109375" style="50" customWidth="1"/>
    <col min="24" max="24" width="8.85546875" style="50" customWidth="1"/>
    <col min="25" max="25" width="8.5703125" style="50" customWidth="1"/>
    <col min="26" max="16384" width="9.140625" style="50"/>
  </cols>
  <sheetData>
    <row r="1" spans="1:30" s="30" customFormat="1" ht="43.5" customHeight="1" x14ac:dyDescent="0.25">
      <c r="A1" s="29"/>
      <c r="B1" s="266" t="s">
        <v>103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30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61" t="s">
        <v>7</v>
      </c>
    </row>
    <row r="3" spans="1:30" s="35" customFormat="1" ht="74.25" customHeight="1" x14ac:dyDescent="0.25">
      <c r="A3" s="262"/>
      <c r="B3" s="254" t="s">
        <v>29</v>
      </c>
      <c r="C3" s="254"/>
      <c r="D3" s="254"/>
      <c r="E3" s="254" t="s">
        <v>9</v>
      </c>
      <c r="F3" s="254"/>
      <c r="G3" s="254"/>
      <c r="H3" s="254" t="s">
        <v>21</v>
      </c>
      <c r="I3" s="254"/>
      <c r="J3" s="254"/>
      <c r="K3" s="254" t="s">
        <v>12</v>
      </c>
      <c r="L3" s="254"/>
      <c r="M3" s="254"/>
      <c r="N3" s="254" t="s">
        <v>13</v>
      </c>
      <c r="O3" s="254"/>
      <c r="P3" s="254"/>
      <c r="Q3" s="258" t="s">
        <v>11</v>
      </c>
      <c r="R3" s="259"/>
      <c r="S3" s="260"/>
      <c r="T3" s="258" t="s">
        <v>30</v>
      </c>
      <c r="U3" s="259"/>
      <c r="V3" s="260"/>
      <c r="W3" s="254" t="s">
        <v>14</v>
      </c>
      <c r="X3" s="254"/>
      <c r="Y3" s="254"/>
      <c r="Z3" s="254" t="s">
        <v>20</v>
      </c>
      <c r="AA3" s="254"/>
      <c r="AB3" s="254"/>
    </row>
    <row r="4" spans="1:30" s="36" customFormat="1" ht="26.25" customHeight="1" x14ac:dyDescent="0.25">
      <c r="A4" s="263"/>
      <c r="B4" s="265" t="s">
        <v>1</v>
      </c>
      <c r="C4" s="265" t="s">
        <v>64</v>
      </c>
      <c r="D4" s="256" t="s">
        <v>65</v>
      </c>
      <c r="E4" s="265" t="s">
        <v>1</v>
      </c>
      <c r="F4" s="265" t="s">
        <v>64</v>
      </c>
      <c r="G4" s="256" t="s">
        <v>65</v>
      </c>
      <c r="H4" s="265" t="s">
        <v>1</v>
      </c>
      <c r="I4" s="265" t="s">
        <v>64</v>
      </c>
      <c r="J4" s="256" t="s">
        <v>65</v>
      </c>
      <c r="K4" s="265" t="s">
        <v>1</v>
      </c>
      <c r="L4" s="265" t="s">
        <v>64</v>
      </c>
      <c r="M4" s="256" t="s">
        <v>65</v>
      </c>
      <c r="N4" s="265" t="s">
        <v>1</v>
      </c>
      <c r="O4" s="265" t="s">
        <v>64</v>
      </c>
      <c r="P4" s="256" t="s">
        <v>65</v>
      </c>
      <c r="Q4" s="265" t="s">
        <v>1</v>
      </c>
      <c r="R4" s="265" t="s">
        <v>64</v>
      </c>
      <c r="S4" s="256" t="s">
        <v>65</v>
      </c>
      <c r="T4" s="265" t="s">
        <v>1</v>
      </c>
      <c r="U4" s="265" t="s">
        <v>64</v>
      </c>
      <c r="V4" s="256" t="s">
        <v>65</v>
      </c>
      <c r="W4" s="265" t="s">
        <v>1</v>
      </c>
      <c r="X4" s="265" t="s">
        <v>64</v>
      </c>
      <c r="Y4" s="256" t="s">
        <v>65</v>
      </c>
      <c r="Z4" s="265" t="s">
        <v>1</v>
      </c>
      <c r="AA4" s="265" t="s">
        <v>64</v>
      </c>
      <c r="AB4" s="256" t="s">
        <v>65</v>
      </c>
    </row>
    <row r="5" spans="1:30" s="36" customFormat="1" ht="15.75" customHeight="1" x14ac:dyDescent="0.25">
      <c r="A5" s="264"/>
      <c r="B5" s="265"/>
      <c r="C5" s="265"/>
      <c r="D5" s="256"/>
      <c r="E5" s="265"/>
      <c r="F5" s="265"/>
      <c r="G5" s="256"/>
      <c r="H5" s="265"/>
      <c r="I5" s="265"/>
      <c r="J5" s="256"/>
      <c r="K5" s="265"/>
      <c r="L5" s="265"/>
      <c r="M5" s="256"/>
      <c r="N5" s="265"/>
      <c r="O5" s="265"/>
      <c r="P5" s="256"/>
      <c r="Q5" s="265"/>
      <c r="R5" s="265"/>
      <c r="S5" s="256"/>
      <c r="T5" s="265"/>
      <c r="U5" s="265"/>
      <c r="V5" s="256"/>
      <c r="W5" s="265"/>
      <c r="X5" s="265"/>
      <c r="Y5" s="256"/>
      <c r="Z5" s="265"/>
      <c r="AA5" s="265"/>
      <c r="AB5" s="256"/>
    </row>
    <row r="6" spans="1:30" s="39" customFormat="1" ht="11.25" customHeight="1" x14ac:dyDescent="0.25">
      <c r="A6" s="37" t="s">
        <v>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2" customFormat="1" ht="25.5" customHeight="1" x14ac:dyDescent="0.25">
      <c r="A7" s="40" t="s">
        <v>42</v>
      </c>
      <c r="B7" s="199">
        <f>SUM(B8:B26)</f>
        <v>1425</v>
      </c>
      <c r="C7" s="199">
        <f>SUM(C8:C26)</f>
        <v>1505</v>
      </c>
      <c r="D7" s="200">
        <f>C7/B7*100</f>
        <v>105.61403508771929</v>
      </c>
      <c r="E7" s="199">
        <f>SUM(E8:E26)</f>
        <v>1344</v>
      </c>
      <c r="F7" s="199">
        <f>SUM(F8:F26)</f>
        <v>1444</v>
      </c>
      <c r="G7" s="200">
        <f>F7/E7*100</f>
        <v>107.44047619047619</v>
      </c>
      <c r="H7" s="199">
        <f>SUM(H8:H26)</f>
        <v>138</v>
      </c>
      <c r="I7" s="199">
        <f>SUM(I8:I26)</f>
        <v>168</v>
      </c>
      <c r="J7" s="200">
        <f>I7/H7*100</f>
        <v>121.73913043478262</v>
      </c>
      <c r="K7" s="199">
        <f>SUM(K8:K26)</f>
        <v>16</v>
      </c>
      <c r="L7" s="199">
        <f>SUM(L8:L26)</f>
        <v>18</v>
      </c>
      <c r="M7" s="200">
        <f>L7/K7*100</f>
        <v>112.5</v>
      </c>
      <c r="N7" s="199">
        <f>SUM(N8:N26)</f>
        <v>15</v>
      </c>
      <c r="O7" s="199">
        <f>SUM(O8:O26)</f>
        <v>14</v>
      </c>
      <c r="P7" s="200">
        <f>O7/N7*100</f>
        <v>93.333333333333329</v>
      </c>
      <c r="Q7" s="199">
        <f>SUM(Q8:Q26)</f>
        <v>458</v>
      </c>
      <c r="R7" s="199">
        <f>SUM(R8:R26)</f>
        <v>900</v>
      </c>
      <c r="S7" s="200">
        <f>R7/Q7*100</f>
        <v>196.50655021834061</v>
      </c>
      <c r="T7" s="199">
        <f>SUM(T8:T26)</f>
        <v>948</v>
      </c>
      <c r="U7" s="199">
        <f>SUM(U8:U26)</f>
        <v>764</v>
      </c>
      <c r="V7" s="200">
        <f>U7/T7*100</f>
        <v>80.59071729957806</v>
      </c>
      <c r="W7" s="199">
        <f>SUM(W8:W26)</f>
        <v>879</v>
      </c>
      <c r="X7" s="199">
        <f>SUM(X8:X26)</f>
        <v>718</v>
      </c>
      <c r="Y7" s="200">
        <f>X7/W7*100</f>
        <v>81.683731513083046</v>
      </c>
      <c r="Z7" s="199">
        <f>SUM(Z8:Z26)</f>
        <v>766</v>
      </c>
      <c r="AA7" s="199">
        <f>SUM(AA8:AA26)</f>
        <v>648</v>
      </c>
      <c r="AB7" s="200">
        <f>AA7/Z7*100</f>
        <v>84.595300261096611</v>
      </c>
      <c r="AC7" s="41"/>
    </row>
    <row r="8" spans="1:30" s="46" customFormat="1" ht="21" customHeight="1" x14ac:dyDescent="0.25">
      <c r="A8" s="43" t="s">
        <v>43</v>
      </c>
      <c r="B8" s="201">
        <v>45</v>
      </c>
      <c r="C8" s="201">
        <v>33</v>
      </c>
      <c r="D8" s="202">
        <f t="shared" ref="D8:D26" si="0">C8/B8*100</f>
        <v>73.333333333333329</v>
      </c>
      <c r="E8" s="201">
        <v>44</v>
      </c>
      <c r="F8" s="204">
        <v>32</v>
      </c>
      <c r="G8" s="202">
        <f t="shared" ref="G8:G26" si="1">F8/E8*100</f>
        <v>72.727272727272734</v>
      </c>
      <c r="H8" s="201">
        <v>1</v>
      </c>
      <c r="I8" s="201">
        <v>2</v>
      </c>
      <c r="J8" s="202">
        <f t="shared" ref="J8:J26" si="2">I8/H8*100</f>
        <v>200</v>
      </c>
      <c r="K8" s="201">
        <v>0</v>
      </c>
      <c r="L8" s="201">
        <v>1</v>
      </c>
      <c r="M8" s="202">
        <v>0</v>
      </c>
      <c r="N8" s="201">
        <v>1</v>
      </c>
      <c r="O8" s="201">
        <v>0</v>
      </c>
      <c r="P8" s="202">
        <f t="shared" ref="P8:P26" si="3">O8/N8*100</f>
        <v>0</v>
      </c>
      <c r="Q8" s="201">
        <v>21</v>
      </c>
      <c r="R8" s="201">
        <v>18</v>
      </c>
      <c r="S8" s="202">
        <f t="shared" ref="S8:S26" si="4">R8/Q8*100</f>
        <v>85.714285714285708</v>
      </c>
      <c r="T8" s="201">
        <v>32</v>
      </c>
      <c r="U8" s="201">
        <v>18</v>
      </c>
      <c r="V8" s="202">
        <f t="shared" ref="V8:V26" si="5">U8/T8*100</f>
        <v>56.25</v>
      </c>
      <c r="W8" s="201">
        <v>31</v>
      </c>
      <c r="X8" s="201">
        <v>18</v>
      </c>
      <c r="Y8" s="202">
        <f t="shared" ref="Y8:Y26" si="6">X8/W8*100</f>
        <v>58.064516129032263</v>
      </c>
      <c r="Z8" s="201">
        <v>31</v>
      </c>
      <c r="AA8" s="201">
        <v>15</v>
      </c>
      <c r="AB8" s="202">
        <f t="shared" ref="AB8:AB26" si="7">AA8/Z8*100</f>
        <v>48.387096774193552</v>
      </c>
      <c r="AC8" s="44"/>
      <c r="AD8" s="45"/>
    </row>
    <row r="9" spans="1:30" s="47" customFormat="1" ht="21" customHeight="1" x14ac:dyDescent="0.25">
      <c r="A9" s="43" t="s">
        <v>44</v>
      </c>
      <c r="B9" s="201">
        <v>45</v>
      </c>
      <c r="C9" s="201">
        <v>43</v>
      </c>
      <c r="D9" s="202">
        <f t="shared" si="0"/>
        <v>95.555555555555557</v>
      </c>
      <c r="E9" s="201">
        <v>42</v>
      </c>
      <c r="F9" s="204">
        <v>40</v>
      </c>
      <c r="G9" s="202">
        <f t="shared" si="1"/>
        <v>95.238095238095227</v>
      </c>
      <c r="H9" s="201">
        <v>11</v>
      </c>
      <c r="I9" s="201">
        <v>5</v>
      </c>
      <c r="J9" s="202">
        <f t="shared" si="2"/>
        <v>45.454545454545453</v>
      </c>
      <c r="K9" s="201">
        <v>2</v>
      </c>
      <c r="L9" s="201">
        <v>0</v>
      </c>
      <c r="M9" s="202">
        <f t="shared" ref="M8:M26" si="8">L9/K9*100</f>
        <v>0</v>
      </c>
      <c r="N9" s="201">
        <v>1</v>
      </c>
      <c r="O9" s="201">
        <v>2</v>
      </c>
      <c r="P9" s="202">
        <f t="shared" si="3"/>
        <v>200</v>
      </c>
      <c r="Q9" s="201">
        <v>18</v>
      </c>
      <c r="R9" s="201">
        <v>36</v>
      </c>
      <c r="S9" s="202">
        <f t="shared" si="4"/>
        <v>200</v>
      </c>
      <c r="T9" s="201">
        <v>24</v>
      </c>
      <c r="U9" s="201">
        <v>24</v>
      </c>
      <c r="V9" s="202">
        <f t="shared" si="5"/>
        <v>100</v>
      </c>
      <c r="W9" s="201">
        <v>21</v>
      </c>
      <c r="X9" s="201">
        <v>21</v>
      </c>
      <c r="Y9" s="202">
        <f t="shared" si="6"/>
        <v>100</v>
      </c>
      <c r="Z9" s="201">
        <v>20</v>
      </c>
      <c r="AA9" s="201">
        <v>18</v>
      </c>
      <c r="AB9" s="202">
        <f t="shared" si="7"/>
        <v>90</v>
      </c>
      <c r="AC9" s="44"/>
      <c r="AD9" s="45"/>
    </row>
    <row r="10" spans="1:30" s="46" customFormat="1" ht="21" customHeight="1" x14ac:dyDescent="0.25">
      <c r="A10" s="43" t="s">
        <v>45</v>
      </c>
      <c r="B10" s="201">
        <v>38</v>
      </c>
      <c r="C10" s="201">
        <v>38</v>
      </c>
      <c r="D10" s="202">
        <f t="shared" si="0"/>
        <v>100</v>
      </c>
      <c r="E10" s="201">
        <v>37</v>
      </c>
      <c r="F10" s="204">
        <v>37</v>
      </c>
      <c r="G10" s="202">
        <f t="shared" si="1"/>
        <v>100</v>
      </c>
      <c r="H10" s="201">
        <v>3</v>
      </c>
      <c r="I10" s="201">
        <v>3</v>
      </c>
      <c r="J10" s="202">
        <f t="shared" si="2"/>
        <v>100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11</v>
      </c>
      <c r="R10" s="201">
        <v>26</v>
      </c>
      <c r="S10" s="202">
        <f t="shared" si="4"/>
        <v>236.36363636363637</v>
      </c>
      <c r="T10" s="201">
        <v>19</v>
      </c>
      <c r="U10" s="201">
        <v>25</v>
      </c>
      <c r="V10" s="202">
        <f t="shared" si="5"/>
        <v>131.57894736842107</v>
      </c>
      <c r="W10" s="201">
        <v>18</v>
      </c>
      <c r="X10" s="201">
        <v>24</v>
      </c>
      <c r="Y10" s="202">
        <f t="shared" si="6"/>
        <v>133.33333333333331</v>
      </c>
      <c r="Z10" s="201">
        <v>18</v>
      </c>
      <c r="AA10" s="201">
        <v>24</v>
      </c>
      <c r="AB10" s="202">
        <f t="shared" si="7"/>
        <v>133.33333333333331</v>
      </c>
      <c r="AC10" s="44"/>
      <c r="AD10" s="45"/>
    </row>
    <row r="11" spans="1:30" s="46" customFormat="1" ht="21" customHeight="1" x14ac:dyDescent="0.25">
      <c r="A11" s="43" t="s">
        <v>46</v>
      </c>
      <c r="B11" s="201">
        <v>47</v>
      </c>
      <c r="C11" s="201">
        <v>46</v>
      </c>
      <c r="D11" s="202">
        <f t="shared" si="0"/>
        <v>97.872340425531917</v>
      </c>
      <c r="E11" s="201">
        <v>45</v>
      </c>
      <c r="F11" s="204">
        <v>43</v>
      </c>
      <c r="G11" s="202">
        <f t="shared" si="1"/>
        <v>95.555555555555557</v>
      </c>
      <c r="H11" s="201">
        <v>6</v>
      </c>
      <c r="I11" s="201">
        <v>6</v>
      </c>
      <c r="J11" s="202">
        <f t="shared" si="2"/>
        <v>100</v>
      </c>
      <c r="K11" s="201">
        <v>1</v>
      </c>
      <c r="L11" s="201">
        <v>1</v>
      </c>
      <c r="M11" s="202">
        <f t="shared" si="8"/>
        <v>100</v>
      </c>
      <c r="N11" s="201">
        <v>0</v>
      </c>
      <c r="O11" s="201">
        <v>0</v>
      </c>
      <c r="P11" s="202">
        <v>0</v>
      </c>
      <c r="Q11" s="201">
        <v>26</v>
      </c>
      <c r="R11" s="201">
        <v>18</v>
      </c>
      <c r="S11" s="202">
        <f t="shared" si="4"/>
        <v>69.230769230769226</v>
      </c>
      <c r="T11" s="201">
        <v>36</v>
      </c>
      <c r="U11" s="201">
        <v>19</v>
      </c>
      <c r="V11" s="202">
        <f t="shared" si="5"/>
        <v>52.777777777777779</v>
      </c>
      <c r="W11" s="201">
        <v>34</v>
      </c>
      <c r="X11" s="201">
        <v>19</v>
      </c>
      <c r="Y11" s="202">
        <f t="shared" si="6"/>
        <v>55.882352941176471</v>
      </c>
      <c r="Z11" s="201">
        <v>30</v>
      </c>
      <c r="AA11" s="201">
        <v>18</v>
      </c>
      <c r="AB11" s="202">
        <f t="shared" si="7"/>
        <v>60</v>
      </c>
      <c r="AC11" s="44"/>
      <c r="AD11" s="45"/>
    </row>
    <row r="12" spans="1:30" s="46" customFormat="1" ht="21" customHeight="1" x14ac:dyDescent="0.25">
      <c r="A12" s="43" t="s">
        <v>47</v>
      </c>
      <c r="B12" s="201">
        <v>38</v>
      </c>
      <c r="C12" s="201">
        <v>34</v>
      </c>
      <c r="D12" s="202">
        <f t="shared" si="0"/>
        <v>89.473684210526315</v>
      </c>
      <c r="E12" s="201">
        <v>34</v>
      </c>
      <c r="F12" s="204">
        <v>32</v>
      </c>
      <c r="G12" s="202">
        <f t="shared" si="1"/>
        <v>94.117647058823522</v>
      </c>
      <c r="H12" s="201">
        <v>3</v>
      </c>
      <c r="I12" s="201">
        <v>4</v>
      </c>
      <c r="J12" s="202">
        <f t="shared" si="2"/>
        <v>133.33333333333331</v>
      </c>
      <c r="K12" s="201">
        <v>0</v>
      </c>
      <c r="L12" s="201">
        <v>0</v>
      </c>
      <c r="M12" s="202">
        <v>0</v>
      </c>
      <c r="N12" s="201">
        <v>0</v>
      </c>
      <c r="O12" s="201">
        <v>2</v>
      </c>
      <c r="P12" s="202">
        <v>0</v>
      </c>
      <c r="Q12" s="201">
        <v>14</v>
      </c>
      <c r="R12" s="201">
        <v>23</v>
      </c>
      <c r="S12" s="202">
        <f t="shared" si="4"/>
        <v>164.28571428571428</v>
      </c>
      <c r="T12" s="201">
        <v>27</v>
      </c>
      <c r="U12" s="201">
        <v>19</v>
      </c>
      <c r="V12" s="202">
        <f t="shared" si="5"/>
        <v>70.370370370370367</v>
      </c>
      <c r="W12" s="201">
        <v>25</v>
      </c>
      <c r="X12" s="201">
        <v>17</v>
      </c>
      <c r="Y12" s="202">
        <f t="shared" si="6"/>
        <v>68</v>
      </c>
      <c r="Z12" s="201">
        <v>23</v>
      </c>
      <c r="AA12" s="201">
        <v>17</v>
      </c>
      <c r="AB12" s="202">
        <f t="shared" si="7"/>
        <v>73.91304347826086</v>
      </c>
      <c r="AC12" s="44"/>
      <c r="AD12" s="45"/>
    </row>
    <row r="13" spans="1:30" s="46" customFormat="1" ht="21" customHeight="1" x14ac:dyDescent="0.25">
      <c r="A13" s="43" t="s">
        <v>48</v>
      </c>
      <c r="B13" s="201">
        <v>83</v>
      </c>
      <c r="C13" s="201">
        <v>90</v>
      </c>
      <c r="D13" s="202">
        <f t="shared" si="0"/>
        <v>108.43373493975903</v>
      </c>
      <c r="E13" s="201">
        <v>82</v>
      </c>
      <c r="F13" s="204">
        <v>89</v>
      </c>
      <c r="G13" s="202">
        <f t="shared" si="1"/>
        <v>108.53658536585367</v>
      </c>
      <c r="H13" s="201">
        <v>8</v>
      </c>
      <c r="I13" s="201">
        <v>10</v>
      </c>
      <c r="J13" s="202">
        <f t="shared" si="2"/>
        <v>125</v>
      </c>
      <c r="K13" s="201">
        <v>0</v>
      </c>
      <c r="L13" s="201">
        <v>0</v>
      </c>
      <c r="M13" s="202">
        <v>0</v>
      </c>
      <c r="N13" s="201">
        <v>0</v>
      </c>
      <c r="O13" s="201">
        <v>1</v>
      </c>
      <c r="P13" s="202">
        <v>0</v>
      </c>
      <c r="Q13" s="201">
        <v>16</v>
      </c>
      <c r="R13" s="201">
        <v>57</v>
      </c>
      <c r="S13" s="202">
        <f t="shared" si="4"/>
        <v>356.25</v>
      </c>
      <c r="T13" s="201">
        <v>47</v>
      </c>
      <c r="U13" s="201">
        <v>43</v>
      </c>
      <c r="V13" s="202">
        <f t="shared" si="5"/>
        <v>91.489361702127653</v>
      </c>
      <c r="W13" s="201">
        <v>46</v>
      </c>
      <c r="X13" s="201">
        <v>42</v>
      </c>
      <c r="Y13" s="202">
        <f t="shared" si="6"/>
        <v>91.304347826086953</v>
      </c>
      <c r="Z13" s="201">
        <v>31</v>
      </c>
      <c r="AA13" s="201">
        <v>36</v>
      </c>
      <c r="AB13" s="202">
        <f t="shared" si="7"/>
        <v>116.12903225806453</v>
      </c>
      <c r="AC13" s="44"/>
      <c r="AD13" s="45"/>
    </row>
    <row r="14" spans="1:30" s="46" customFormat="1" ht="21" customHeight="1" x14ac:dyDescent="0.25">
      <c r="A14" s="43" t="s">
        <v>49</v>
      </c>
      <c r="B14" s="201">
        <v>39</v>
      </c>
      <c r="C14" s="201">
        <v>35</v>
      </c>
      <c r="D14" s="202">
        <f t="shared" si="0"/>
        <v>89.743589743589752</v>
      </c>
      <c r="E14" s="201">
        <v>39</v>
      </c>
      <c r="F14" s="204">
        <v>35</v>
      </c>
      <c r="G14" s="202">
        <f t="shared" si="1"/>
        <v>89.743589743589752</v>
      </c>
      <c r="H14" s="201">
        <v>3</v>
      </c>
      <c r="I14" s="201">
        <v>4</v>
      </c>
      <c r="J14" s="202">
        <f t="shared" si="2"/>
        <v>133.33333333333331</v>
      </c>
      <c r="K14" s="201">
        <v>1</v>
      </c>
      <c r="L14" s="201">
        <v>1</v>
      </c>
      <c r="M14" s="202">
        <f t="shared" si="8"/>
        <v>100</v>
      </c>
      <c r="N14" s="201">
        <v>0</v>
      </c>
      <c r="O14" s="201">
        <v>1</v>
      </c>
      <c r="P14" s="202">
        <v>0</v>
      </c>
      <c r="Q14" s="201">
        <v>1</v>
      </c>
      <c r="R14" s="201">
        <v>18</v>
      </c>
      <c r="S14" s="202">
        <f t="shared" si="4"/>
        <v>1800</v>
      </c>
      <c r="T14" s="201">
        <v>23</v>
      </c>
      <c r="U14" s="201">
        <v>16</v>
      </c>
      <c r="V14" s="202">
        <f t="shared" si="5"/>
        <v>69.565217391304344</v>
      </c>
      <c r="W14" s="201">
        <v>23</v>
      </c>
      <c r="X14" s="201">
        <v>16</v>
      </c>
      <c r="Y14" s="202">
        <f t="shared" si="6"/>
        <v>69.565217391304344</v>
      </c>
      <c r="Z14" s="201">
        <v>20</v>
      </c>
      <c r="AA14" s="201">
        <v>16</v>
      </c>
      <c r="AB14" s="202">
        <f t="shared" si="7"/>
        <v>80</v>
      </c>
      <c r="AC14" s="44"/>
      <c r="AD14" s="45"/>
    </row>
    <row r="15" spans="1:30" s="46" customFormat="1" ht="21" customHeight="1" x14ac:dyDescent="0.25">
      <c r="A15" s="43" t="s">
        <v>50</v>
      </c>
      <c r="B15" s="201">
        <v>34</v>
      </c>
      <c r="C15" s="201">
        <v>37</v>
      </c>
      <c r="D15" s="202">
        <f t="shared" si="0"/>
        <v>108.8235294117647</v>
      </c>
      <c r="E15" s="201">
        <v>33</v>
      </c>
      <c r="F15" s="204">
        <v>36</v>
      </c>
      <c r="G15" s="202">
        <f t="shared" si="1"/>
        <v>109.09090909090908</v>
      </c>
      <c r="H15" s="201">
        <v>3</v>
      </c>
      <c r="I15" s="201">
        <v>5</v>
      </c>
      <c r="J15" s="202">
        <f t="shared" si="2"/>
        <v>166.66666666666669</v>
      </c>
      <c r="K15" s="201">
        <v>0</v>
      </c>
      <c r="L15" s="201">
        <v>0</v>
      </c>
      <c r="M15" s="202">
        <v>0</v>
      </c>
      <c r="N15" s="201">
        <v>1</v>
      </c>
      <c r="O15" s="201">
        <v>0</v>
      </c>
      <c r="P15" s="202">
        <f t="shared" si="3"/>
        <v>0</v>
      </c>
      <c r="Q15" s="201">
        <v>16</v>
      </c>
      <c r="R15" s="201">
        <v>29</v>
      </c>
      <c r="S15" s="202">
        <f t="shared" si="4"/>
        <v>181.25</v>
      </c>
      <c r="T15" s="201">
        <v>23</v>
      </c>
      <c r="U15" s="201">
        <v>25</v>
      </c>
      <c r="V15" s="202">
        <f t="shared" si="5"/>
        <v>108.69565217391303</v>
      </c>
      <c r="W15" s="201">
        <v>22</v>
      </c>
      <c r="X15" s="201">
        <v>24</v>
      </c>
      <c r="Y15" s="202">
        <f t="shared" si="6"/>
        <v>109.09090909090908</v>
      </c>
      <c r="Z15" s="201">
        <v>21</v>
      </c>
      <c r="AA15" s="201">
        <v>24</v>
      </c>
      <c r="AB15" s="202">
        <f t="shared" si="7"/>
        <v>114.28571428571428</v>
      </c>
      <c r="AC15" s="44"/>
      <c r="AD15" s="45"/>
    </row>
    <row r="16" spans="1:30" s="46" customFormat="1" ht="21" customHeight="1" x14ac:dyDescent="0.25">
      <c r="A16" s="43" t="s">
        <v>51</v>
      </c>
      <c r="B16" s="201">
        <v>26</v>
      </c>
      <c r="C16" s="201">
        <v>19</v>
      </c>
      <c r="D16" s="202">
        <f t="shared" si="0"/>
        <v>73.076923076923066</v>
      </c>
      <c r="E16" s="201">
        <v>25</v>
      </c>
      <c r="F16" s="204">
        <v>18</v>
      </c>
      <c r="G16" s="202">
        <f t="shared" si="1"/>
        <v>72</v>
      </c>
      <c r="H16" s="201">
        <v>1</v>
      </c>
      <c r="I16" s="201">
        <v>1</v>
      </c>
      <c r="J16" s="202">
        <f t="shared" si="2"/>
        <v>100</v>
      </c>
      <c r="K16" s="201">
        <v>0</v>
      </c>
      <c r="L16" s="201">
        <v>0</v>
      </c>
      <c r="M16" s="202">
        <v>0</v>
      </c>
      <c r="N16" s="201">
        <v>0</v>
      </c>
      <c r="O16" s="201">
        <v>0</v>
      </c>
      <c r="P16" s="202">
        <v>0</v>
      </c>
      <c r="Q16" s="201">
        <v>6</v>
      </c>
      <c r="R16" s="201">
        <v>13</v>
      </c>
      <c r="S16" s="202">
        <f t="shared" si="4"/>
        <v>216.66666666666666</v>
      </c>
      <c r="T16" s="201">
        <v>16</v>
      </c>
      <c r="U16" s="201">
        <v>8</v>
      </c>
      <c r="V16" s="202">
        <f t="shared" si="5"/>
        <v>50</v>
      </c>
      <c r="W16" s="201">
        <v>15</v>
      </c>
      <c r="X16" s="201">
        <v>7</v>
      </c>
      <c r="Y16" s="202">
        <f t="shared" si="6"/>
        <v>46.666666666666664</v>
      </c>
      <c r="Z16" s="201">
        <v>11</v>
      </c>
      <c r="AA16" s="201">
        <v>7</v>
      </c>
      <c r="AB16" s="202">
        <f t="shared" si="7"/>
        <v>63.636363636363633</v>
      </c>
      <c r="AC16" s="44"/>
      <c r="AD16" s="45"/>
    </row>
    <row r="17" spans="1:30" s="46" customFormat="1" ht="21" customHeight="1" x14ac:dyDescent="0.25">
      <c r="A17" s="43" t="s">
        <v>52</v>
      </c>
      <c r="B17" s="201">
        <v>8</v>
      </c>
      <c r="C17" s="201">
        <v>24</v>
      </c>
      <c r="D17" s="202">
        <f t="shared" si="0"/>
        <v>300</v>
      </c>
      <c r="E17" s="201">
        <v>8</v>
      </c>
      <c r="F17" s="204">
        <v>24</v>
      </c>
      <c r="G17" s="202">
        <f t="shared" si="1"/>
        <v>300</v>
      </c>
      <c r="H17" s="201">
        <v>0</v>
      </c>
      <c r="I17" s="201">
        <v>2</v>
      </c>
      <c r="J17" s="202">
        <v>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3</v>
      </c>
      <c r="R17" s="201">
        <v>20</v>
      </c>
      <c r="S17" s="202">
        <f t="shared" si="4"/>
        <v>666.66666666666674</v>
      </c>
      <c r="T17" s="201">
        <v>5</v>
      </c>
      <c r="U17" s="201">
        <v>14</v>
      </c>
      <c r="V17" s="202">
        <f t="shared" si="5"/>
        <v>280</v>
      </c>
      <c r="W17" s="201">
        <v>5</v>
      </c>
      <c r="X17" s="201">
        <v>14</v>
      </c>
      <c r="Y17" s="202">
        <f t="shared" si="6"/>
        <v>280</v>
      </c>
      <c r="Z17" s="201">
        <v>4</v>
      </c>
      <c r="AA17" s="201">
        <v>13</v>
      </c>
      <c r="AB17" s="202">
        <f t="shared" si="7"/>
        <v>325</v>
      </c>
      <c r="AC17" s="44"/>
      <c r="AD17" s="45"/>
    </row>
    <row r="18" spans="1:30" s="46" customFormat="1" ht="21" customHeight="1" x14ac:dyDescent="0.25">
      <c r="A18" s="43" t="s">
        <v>53</v>
      </c>
      <c r="B18" s="201">
        <v>47</v>
      </c>
      <c r="C18" s="201">
        <v>48</v>
      </c>
      <c r="D18" s="202">
        <f t="shared" si="0"/>
        <v>102.12765957446808</v>
      </c>
      <c r="E18" s="201">
        <v>45</v>
      </c>
      <c r="F18" s="204">
        <v>46</v>
      </c>
      <c r="G18" s="202">
        <f t="shared" si="1"/>
        <v>102.22222222222221</v>
      </c>
      <c r="H18" s="201">
        <v>10</v>
      </c>
      <c r="I18" s="201">
        <v>8</v>
      </c>
      <c r="J18" s="202">
        <f t="shared" si="2"/>
        <v>80</v>
      </c>
      <c r="K18" s="201">
        <v>1</v>
      </c>
      <c r="L18" s="201">
        <v>1</v>
      </c>
      <c r="M18" s="202">
        <f t="shared" si="8"/>
        <v>100</v>
      </c>
      <c r="N18" s="201">
        <v>1</v>
      </c>
      <c r="O18" s="201">
        <v>0</v>
      </c>
      <c r="P18" s="202">
        <f t="shared" si="3"/>
        <v>0</v>
      </c>
      <c r="Q18" s="201">
        <v>18</v>
      </c>
      <c r="R18" s="201">
        <v>39</v>
      </c>
      <c r="S18" s="202">
        <f t="shared" si="4"/>
        <v>216.66666666666666</v>
      </c>
      <c r="T18" s="201">
        <v>29</v>
      </c>
      <c r="U18" s="201">
        <v>24</v>
      </c>
      <c r="V18" s="202">
        <f t="shared" si="5"/>
        <v>82.758620689655174</v>
      </c>
      <c r="W18" s="201">
        <v>27</v>
      </c>
      <c r="X18" s="201">
        <v>22</v>
      </c>
      <c r="Y18" s="202">
        <f t="shared" si="6"/>
        <v>81.481481481481481</v>
      </c>
      <c r="Z18" s="201">
        <v>24</v>
      </c>
      <c r="AA18" s="201">
        <v>20</v>
      </c>
      <c r="AB18" s="202">
        <f t="shared" si="7"/>
        <v>83.333333333333343</v>
      </c>
      <c r="AC18" s="44"/>
      <c r="AD18" s="45"/>
    </row>
    <row r="19" spans="1:30" s="46" customFormat="1" ht="21" customHeight="1" x14ac:dyDescent="0.25">
      <c r="A19" s="43" t="s">
        <v>54</v>
      </c>
      <c r="B19" s="201">
        <v>47</v>
      </c>
      <c r="C19" s="201">
        <v>57</v>
      </c>
      <c r="D19" s="202">
        <f t="shared" si="0"/>
        <v>121.27659574468086</v>
      </c>
      <c r="E19" s="201">
        <v>45</v>
      </c>
      <c r="F19" s="204">
        <v>54</v>
      </c>
      <c r="G19" s="202">
        <f t="shared" si="1"/>
        <v>120</v>
      </c>
      <c r="H19" s="201">
        <v>4</v>
      </c>
      <c r="I19" s="201">
        <v>7</v>
      </c>
      <c r="J19" s="202">
        <f t="shared" si="2"/>
        <v>175</v>
      </c>
      <c r="K19" s="201">
        <v>2</v>
      </c>
      <c r="L19" s="201">
        <v>0</v>
      </c>
      <c r="M19" s="202">
        <f t="shared" si="8"/>
        <v>0</v>
      </c>
      <c r="N19" s="201">
        <v>1</v>
      </c>
      <c r="O19" s="201">
        <v>1</v>
      </c>
      <c r="P19" s="202">
        <f t="shared" si="3"/>
        <v>100</v>
      </c>
      <c r="Q19" s="201">
        <v>17</v>
      </c>
      <c r="R19" s="201">
        <v>32</v>
      </c>
      <c r="S19" s="202">
        <f t="shared" si="4"/>
        <v>188.23529411764704</v>
      </c>
      <c r="T19" s="201">
        <v>28</v>
      </c>
      <c r="U19" s="201">
        <v>31</v>
      </c>
      <c r="V19" s="202">
        <f t="shared" si="5"/>
        <v>110.71428571428572</v>
      </c>
      <c r="W19" s="201">
        <v>26</v>
      </c>
      <c r="X19" s="201">
        <v>29</v>
      </c>
      <c r="Y19" s="202">
        <f t="shared" si="6"/>
        <v>111.53846153846155</v>
      </c>
      <c r="Z19" s="201">
        <v>25</v>
      </c>
      <c r="AA19" s="201">
        <v>27</v>
      </c>
      <c r="AB19" s="202">
        <f t="shared" si="7"/>
        <v>108</v>
      </c>
      <c r="AC19" s="44"/>
      <c r="AD19" s="45"/>
    </row>
    <row r="20" spans="1:30" s="46" customFormat="1" ht="21" customHeight="1" x14ac:dyDescent="0.25">
      <c r="A20" s="43" t="s">
        <v>55</v>
      </c>
      <c r="B20" s="201">
        <v>45</v>
      </c>
      <c r="C20" s="201">
        <v>51</v>
      </c>
      <c r="D20" s="202">
        <f t="shared" si="0"/>
        <v>113.33333333333333</v>
      </c>
      <c r="E20" s="201">
        <v>44</v>
      </c>
      <c r="F20" s="204">
        <v>50</v>
      </c>
      <c r="G20" s="202">
        <f t="shared" si="1"/>
        <v>113.63636363636364</v>
      </c>
      <c r="H20" s="201">
        <v>9</v>
      </c>
      <c r="I20" s="201">
        <v>7</v>
      </c>
      <c r="J20" s="202">
        <f t="shared" si="2"/>
        <v>77.777777777777786</v>
      </c>
      <c r="K20" s="201">
        <v>0</v>
      </c>
      <c r="L20" s="201">
        <v>1</v>
      </c>
      <c r="M20" s="202">
        <v>0</v>
      </c>
      <c r="N20" s="201">
        <v>0</v>
      </c>
      <c r="O20" s="201">
        <v>0</v>
      </c>
      <c r="P20" s="202">
        <v>0</v>
      </c>
      <c r="Q20" s="201">
        <v>25</v>
      </c>
      <c r="R20" s="201">
        <v>37</v>
      </c>
      <c r="S20" s="202">
        <f t="shared" si="4"/>
        <v>148</v>
      </c>
      <c r="T20" s="201">
        <v>28</v>
      </c>
      <c r="U20" s="201">
        <v>31</v>
      </c>
      <c r="V20" s="202">
        <f t="shared" si="5"/>
        <v>110.71428571428572</v>
      </c>
      <c r="W20" s="201">
        <v>27</v>
      </c>
      <c r="X20" s="201">
        <v>30</v>
      </c>
      <c r="Y20" s="202">
        <f t="shared" si="6"/>
        <v>111.11111111111111</v>
      </c>
      <c r="Z20" s="201">
        <v>22</v>
      </c>
      <c r="AA20" s="201">
        <v>28</v>
      </c>
      <c r="AB20" s="202">
        <f t="shared" si="7"/>
        <v>127.27272727272727</v>
      </c>
      <c r="AC20" s="44"/>
      <c r="AD20" s="45"/>
    </row>
    <row r="21" spans="1:30" s="46" customFormat="1" ht="21" customHeight="1" x14ac:dyDescent="0.25">
      <c r="A21" s="43" t="s">
        <v>56</v>
      </c>
      <c r="B21" s="201">
        <v>354</v>
      </c>
      <c r="C21" s="201">
        <v>392</v>
      </c>
      <c r="D21" s="202">
        <f t="shared" si="0"/>
        <v>110.73446327683615</v>
      </c>
      <c r="E21" s="201">
        <v>334</v>
      </c>
      <c r="F21" s="204">
        <v>370</v>
      </c>
      <c r="G21" s="202">
        <f t="shared" si="1"/>
        <v>110.77844311377245</v>
      </c>
      <c r="H21" s="201">
        <v>34</v>
      </c>
      <c r="I21" s="201">
        <v>44</v>
      </c>
      <c r="J21" s="202">
        <f t="shared" si="2"/>
        <v>129.41176470588235</v>
      </c>
      <c r="K21" s="201">
        <v>4</v>
      </c>
      <c r="L21" s="201">
        <v>3</v>
      </c>
      <c r="M21" s="202">
        <f t="shared" si="8"/>
        <v>75</v>
      </c>
      <c r="N21" s="201">
        <v>1</v>
      </c>
      <c r="O21" s="201">
        <v>0</v>
      </c>
      <c r="P21" s="202">
        <f t="shared" si="3"/>
        <v>0</v>
      </c>
      <c r="Q21" s="201">
        <v>95</v>
      </c>
      <c r="R21" s="201">
        <v>220</v>
      </c>
      <c r="S21" s="202">
        <f t="shared" si="4"/>
        <v>231.57894736842107</v>
      </c>
      <c r="T21" s="201">
        <v>237</v>
      </c>
      <c r="U21" s="201">
        <v>193</v>
      </c>
      <c r="V21" s="202">
        <f t="shared" si="5"/>
        <v>81.434599156118153</v>
      </c>
      <c r="W21" s="201">
        <v>222</v>
      </c>
      <c r="X21" s="201">
        <v>176</v>
      </c>
      <c r="Y21" s="202">
        <f t="shared" si="6"/>
        <v>79.27927927927928</v>
      </c>
      <c r="Z21" s="201">
        <v>194</v>
      </c>
      <c r="AA21" s="201">
        <v>151</v>
      </c>
      <c r="AB21" s="202">
        <f t="shared" si="7"/>
        <v>77.835051546391753</v>
      </c>
      <c r="AC21" s="44"/>
      <c r="AD21" s="45"/>
    </row>
    <row r="22" spans="1:30" s="46" customFormat="1" ht="21" customHeight="1" x14ac:dyDescent="0.25">
      <c r="A22" s="43" t="s">
        <v>57</v>
      </c>
      <c r="B22" s="201">
        <v>146</v>
      </c>
      <c r="C22" s="201">
        <v>130</v>
      </c>
      <c r="D22" s="202">
        <f t="shared" si="0"/>
        <v>89.041095890410958</v>
      </c>
      <c r="E22" s="201">
        <v>118</v>
      </c>
      <c r="F22" s="204">
        <v>125</v>
      </c>
      <c r="G22" s="202">
        <f t="shared" si="1"/>
        <v>105.93220338983052</v>
      </c>
      <c r="H22" s="201">
        <v>21</v>
      </c>
      <c r="I22" s="201">
        <v>19</v>
      </c>
      <c r="J22" s="202">
        <f t="shared" si="2"/>
        <v>90.476190476190482</v>
      </c>
      <c r="K22" s="201">
        <v>2</v>
      </c>
      <c r="L22" s="201">
        <v>4</v>
      </c>
      <c r="M22" s="202">
        <f t="shared" si="8"/>
        <v>200</v>
      </c>
      <c r="N22" s="201">
        <v>3</v>
      </c>
      <c r="O22" s="201">
        <v>4</v>
      </c>
      <c r="P22" s="202">
        <f t="shared" si="3"/>
        <v>133.33333333333331</v>
      </c>
      <c r="Q22" s="201">
        <v>58</v>
      </c>
      <c r="R22" s="201">
        <v>89</v>
      </c>
      <c r="S22" s="202">
        <f t="shared" si="4"/>
        <v>153.44827586206898</v>
      </c>
      <c r="T22" s="201">
        <v>96</v>
      </c>
      <c r="U22" s="201">
        <v>65</v>
      </c>
      <c r="V22" s="202">
        <f t="shared" si="5"/>
        <v>67.708333333333343</v>
      </c>
      <c r="W22" s="201">
        <v>72</v>
      </c>
      <c r="X22" s="201">
        <v>63</v>
      </c>
      <c r="Y22" s="202">
        <f t="shared" si="6"/>
        <v>87.5</v>
      </c>
      <c r="Z22" s="201">
        <v>62</v>
      </c>
      <c r="AA22" s="201">
        <v>57</v>
      </c>
      <c r="AB22" s="202">
        <f t="shared" si="7"/>
        <v>91.935483870967744</v>
      </c>
      <c r="AC22" s="44"/>
      <c r="AD22" s="45"/>
    </row>
    <row r="23" spans="1:30" s="46" customFormat="1" ht="21" customHeight="1" x14ac:dyDescent="0.25">
      <c r="A23" s="43" t="s">
        <v>58</v>
      </c>
      <c r="B23" s="201">
        <v>158</v>
      </c>
      <c r="C23" s="201">
        <v>169</v>
      </c>
      <c r="D23" s="202">
        <f t="shared" si="0"/>
        <v>106.96202531645569</v>
      </c>
      <c r="E23" s="201">
        <v>156</v>
      </c>
      <c r="F23" s="204">
        <v>167</v>
      </c>
      <c r="G23" s="202">
        <f t="shared" si="1"/>
        <v>107.05128205128204</v>
      </c>
      <c r="H23" s="201">
        <v>3</v>
      </c>
      <c r="I23" s="201">
        <v>18</v>
      </c>
      <c r="J23" s="202">
        <f t="shared" si="2"/>
        <v>600</v>
      </c>
      <c r="K23" s="201">
        <v>0</v>
      </c>
      <c r="L23" s="201">
        <v>0</v>
      </c>
      <c r="M23" s="202">
        <v>0</v>
      </c>
      <c r="N23" s="201">
        <v>4</v>
      </c>
      <c r="O23" s="201">
        <v>2</v>
      </c>
      <c r="P23" s="202">
        <f t="shared" si="3"/>
        <v>50</v>
      </c>
      <c r="Q23" s="201">
        <v>41</v>
      </c>
      <c r="R23" s="201">
        <v>84</v>
      </c>
      <c r="S23" s="202">
        <f t="shared" si="4"/>
        <v>204.8780487804878</v>
      </c>
      <c r="T23" s="201">
        <v>122</v>
      </c>
      <c r="U23" s="201">
        <v>74</v>
      </c>
      <c r="V23" s="202">
        <f t="shared" si="5"/>
        <v>60.655737704918032</v>
      </c>
      <c r="W23" s="201">
        <v>121</v>
      </c>
      <c r="X23" s="201">
        <v>73</v>
      </c>
      <c r="Y23" s="202">
        <f t="shared" si="6"/>
        <v>60.330578512396691</v>
      </c>
      <c r="Z23" s="201">
        <v>102</v>
      </c>
      <c r="AA23" s="201">
        <v>64</v>
      </c>
      <c r="AB23" s="202">
        <f t="shared" si="7"/>
        <v>62.745098039215684</v>
      </c>
      <c r="AC23" s="44"/>
      <c r="AD23" s="45"/>
    </row>
    <row r="24" spans="1:30" s="46" customFormat="1" ht="21" customHeight="1" x14ac:dyDescent="0.25">
      <c r="A24" s="43" t="s">
        <v>59</v>
      </c>
      <c r="B24" s="201">
        <v>97</v>
      </c>
      <c r="C24" s="201">
        <v>90</v>
      </c>
      <c r="D24" s="202">
        <f t="shared" si="0"/>
        <v>92.783505154639172</v>
      </c>
      <c r="E24" s="201">
        <v>89</v>
      </c>
      <c r="F24" s="204">
        <v>81</v>
      </c>
      <c r="G24" s="202">
        <f t="shared" si="1"/>
        <v>91.011235955056179</v>
      </c>
      <c r="H24" s="201">
        <v>3</v>
      </c>
      <c r="I24" s="201">
        <v>5</v>
      </c>
      <c r="J24" s="202">
        <f t="shared" si="2"/>
        <v>166.66666666666669</v>
      </c>
      <c r="K24" s="201">
        <v>0</v>
      </c>
      <c r="L24" s="201">
        <v>0</v>
      </c>
      <c r="M24" s="202">
        <v>0</v>
      </c>
      <c r="N24" s="201">
        <v>2</v>
      </c>
      <c r="O24" s="201">
        <v>0</v>
      </c>
      <c r="P24" s="202">
        <f t="shared" si="3"/>
        <v>0</v>
      </c>
      <c r="Q24" s="201">
        <v>23</v>
      </c>
      <c r="R24" s="201">
        <v>31</v>
      </c>
      <c r="S24" s="202">
        <f t="shared" si="4"/>
        <v>134.78260869565219</v>
      </c>
      <c r="T24" s="201">
        <v>71</v>
      </c>
      <c r="U24" s="201">
        <v>48</v>
      </c>
      <c r="V24" s="202">
        <f t="shared" si="5"/>
        <v>67.605633802816897</v>
      </c>
      <c r="W24" s="201">
        <v>63</v>
      </c>
      <c r="X24" s="201">
        <v>39</v>
      </c>
      <c r="Y24" s="202">
        <f t="shared" si="6"/>
        <v>61.904761904761905</v>
      </c>
      <c r="Z24" s="201">
        <v>60</v>
      </c>
      <c r="AA24" s="201">
        <v>35</v>
      </c>
      <c r="AB24" s="202">
        <f t="shared" si="7"/>
        <v>58.333333333333336</v>
      </c>
      <c r="AC24" s="44"/>
      <c r="AD24" s="45"/>
    </row>
    <row r="25" spans="1:30" s="46" customFormat="1" ht="21" customHeight="1" x14ac:dyDescent="0.25">
      <c r="A25" s="43" t="s">
        <v>60</v>
      </c>
      <c r="B25" s="201">
        <v>58</v>
      </c>
      <c r="C25" s="201">
        <v>76</v>
      </c>
      <c r="D25" s="202">
        <f t="shared" si="0"/>
        <v>131.0344827586207</v>
      </c>
      <c r="E25" s="201">
        <v>58</v>
      </c>
      <c r="F25" s="204">
        <v>76</v>
      </c>
      <c r="G25" s="202">
        <f t="shared" si="1"/>
        <v>131.0344827586207</v>
      </c>
      <c r="H25" s="201">
        <v>8</v>
      </c>
      <c r="I25" s="201">
        <v>9</v>
      </c>
      <c r="J25" s="202">
        <f t="shared" si="2"/>
        <v>112.5</v>
      </c>
      <c r="K25" s="201">
        <v>1</v>
      </c>
      <c r="L25" s="201">
        <v>5</v>
      </c>
      <c r="M25" s="202">
        <f t="shared" si="8"/>
        <v>500</v>
      </c>
      <c r="N25" s="201">
        <v>0</v>
      </c>
      <c r="O25" s="201">
        <v>0</v>
      </c>
      <c r="P25" s="202">
        <v>0</v>
      </c>
      <c r="Q25" s="201">
        <v>11</v>
      </c>
      <c r="R25" s="201">
        <v>51</v>
      </c>
      <c r="S25" s="202">
        <f t="shared" si="4"/>
        <v>463.63636363636368</v>
      </c>
      <c r="T25" s="201">
        <v>38</v>
      </c>
      <c r="U25" s="201">
        <v>43</v>
      </c>
      <c r="V25" s="202">
        <f t="shared" si="5"/>
        <v>113.1578947368421</v>
      </c>
      <c r="W25" s="201">
        <v>38</v>
      </c>
      <c r="X25" s="201">
        <v>43</v>
      </c>
      <c r="Y25" s="202">
        <f t="shared" si="6"/>
        <v>113.1578947368421</v>
      </c>
      <c r="Z25" s="201">
        <v>32</v>
      </c>
      <c r="AA25" s="201">
        <v>40</v>
      </c>
      <c r="AB25" s="202">
        <f t="shared" si="7"/>
        <v>125</v>
      </c>
      <c r="AC25" s="44"/>
      <c r="AD25" s="45"/>
    </row>
    <row r="26" spans="1:30" s="46" customFormat="1" ht="21" customHeight="1" x14ac:dyDescent="0.25">
      <c r="A26" s="43" t="s">
        <v>61</v>
      </c>
      <c r="B26" s="201">
        <v>70</v>
      </c>
      <c r="C26" s="201">
        <v>93</v>
      </c>
      <c r="D26" s="202">
        <f t="shared" si="0"/>
        <v>132.85714285714286</v>
      </c>
      <c r="E26" s="201">
        <v>66</v>
      </c>
      <c r="F26" s="204">
        <v>89</v>
      </c>
      <c r="G26" s="202">
        <f t="shared" si="1"/>
        <v>134.84848484848484</v>
      </c>
      <c r="H26" s="201">
        <v>7</v>
      </c>
      <c r="I26" s="201">
        <v>9</v>
      </c>
      <c r="J26" s="202">
        <f t="shared" si="2"/>
        <v>128.57142857142858</v>
      </c>
      <c r="K26" s="201">
        <v>2</v>
      </c>
      <c r="L26" s="201">
        <v>1</v>
      </c>
      <c r="M26" s="202">
        <f t="shared" si="8"/>
        <v>50</v>
      </c>
      <c r="N26" s="201">
        <v>0</v>
      </c>
      <c r="O26" s="201">
        <v>1</v>
      </c>
      <c r="P26" s="202">
        <v>0</v>
      </c>
      <c r="Q26" s="201">
        <v>38</v>
      </c>
      <c r="R26" s="201">
        <v>59</v>
      </c>
      <c r="S26" s="202">
        <f t="shared" si="4"/>
        <v>155.26315789473685</v>
      </c>
      <c r="T26" s="201">
        <v>47</v>
      </c>
      <c r="U26" s="201">
        <v>44</v>
      </c>
      <c r="V26" s="202">
        <f t="shared" si="5"/>
        <v>93.61702127659575</v>
      </c>
      <c r="W26" s="201">
        <v>43</v>
      </c>
      <c r="X26" s="201">
        <v>41</v>
      </c>
      <c r="Y26" s="202">
        <f t="shared" si="6"/>
        <v>95.348837209302332</v>
      </c>
      <c r="Z26" s="201">
        <v>36</v>
      </c>
      <c r="AA26" s="201">
        <v>38</v>
      </c>
      <c r="AB26" s="202">
        <f t="shared" si="7"/>
        <v>105.55555555555556</v>
      </c>
      <c r="AC26" s="44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A12" sqref="A12:E13"/>
    </sheetView>
  </sheetViews>
  <sheetFormatPr defaultColWidth="8" defaultRowHeight="12.75" x14ac:dyDescent="0.2"/>
  <cols>
    <col min="1" max="1" width="61.7109375" style="3" customWidth="1"/>
    <col min="2" max="2" width="16.28515625" style="18" customWidth="1"/>
    <col min="3" max="3" width="15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39" t="s">
        <v>66</v>
      </c>
      <c r="B1" s="239"/>
      <c r="C1" s="239"/>
      <c r="D1" s="239"/>
      <c r="E1" s="239"/>
    </row>
    <row r="2" spans="1:9" ht="9.75" customHeight="1" x14ac:dyDescent="0.2">
      <c r="A2" s="267"/>
      <c r="B2" s="267"/>
      <c r="C2" s="267"/>
      <c r="D2" s="267"/>
      <c r="E2" s="267"/>
    </row>
    <row r="3" spans="1:9" s="4" customFormat="1" ht="23.25" customHeight="1" x14ac:dyDescent="0.25">
      <c r="A3" s="244" t="s">
        <v>0</v>
      </c>
      <c r="B3" s="240" t="s">
        <v>98</v>
      </c>
      <c r="C3" s="240" t="s">
        <v>99</v>
      </c>
      <c r="D3" s="268" t="s">
        <v>2</v>
      </c>
      <c r="E3" s="269"/>
    </row>
    <row r="4" spans="1:9" s="4" customFormat="1" ht="30" x14ac:dyDescent="0.25">
      <c r="A4" s="245"/>
      <c r="B4" s="241"/>
      <c r="C4" s="241"/>
      <c r="D4" s="5" t="s">
        <v>3</v>
      </c>
      <c r="E4" s="6" t="s">
        <v>82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23">
        <v>825</v>
      </c>
      <c r="C6" s="23">
        <v>861</v>
      </c>
      <c r="D6" s="20">
        <f>C6/B6*100</f>
        <v>104.36363636363637</v>
      </c>
      <c r="E6" s="177">
        <f>C6-B6</f>
        <v>36</v>
      </c>
      <c r="I6" s="13"/>
    </row>
    <row r="7" spans="1:9" s="4" customFormat="1" ht="29.25" customHeight="1" x14ac:dyDescent="0.25">
      <c r="A7" s="10" t="s">
        <v>75</v>
      </c>
      <c r="B7" s="190">
        <v>747</v>
      </c>
      <c r="C7" s="174">
        <v>767</v>
      </c>
      <c r="D7" s="20">
        <f t="shared" ref="D7:D11" si="0">C7/B7*100</f>
        <v>102.67737617135208</v>
      </c>
      <c r="E7" s="177">
        <f t="shared" ref="E7:E11" si="1">C7-B7</f>
        <v>20</v>
      </c>
      <c r="I7" s="13"/>
    </row>
    <row r="8" spans="1:9" s="4" customFormat="1" ht="48.75" customHeight="1" x14ac:dyDescent="0.25">
      <c r="A8" s="14" t="s">
        <v>72</v>
      </c>
      <c r="B8" s="190">
        <v>130</v>
      </c>
      <c r="C8" s="174">
        <v>131</v>
      </c>
      <c r="D8" s="20">
        <f t="shared" si="0"/>
        <v>100.76923076923077</v>
      </c>
      <c r="E8" s="177">
        <f t="shared" si="1"/>
        <v>1</v>
      </c>
      <c r="I8" s="13"/>
    </row>
    <row r="9" spans="1:9" s="4" customFormat="1" ht="34.5" customHeight="1" x14ac:dyDescent="0.25">
      <c r="A9" s="15" t="s">
        <v>73</v>
      </c>
      <c r="B9" s="190">
        <v>30</v>
      </c>
      <c r="C9" s="174">
        <v>18</v>
      </c>
      <c r="D9" s="20">
        <f t="shared" si="0"/>
        <v>60</v>
      </c>
      <c r="E9" s="177">
        <f t="shared" si="1"/>
        <v>-12</v>
      </c>
      <c r="I9" s="13"/>
    </row>
    <row r="10" spans="1:9" s="4" customFormat="1" ht="48.75" customHeight="1" x14ac:dyDescent="0.25">
      <c r="A10" s="15" t="s">
        <v>34</v>
      </c>
      <c r="B10" s="190">
        <v>11</v>
      </c>
      <c r="C10" s="174">
        <v>9</v>
      </c>
      <c r="D10" s="20">
        <f t="shared" si="0"/>
        <v>81.818181818181827</v>
      </c>
      <c r="E10" s="177">
        <f t="shared" si="1"/>
        <v>-2</v>
      </c>
      <c r="I10" s="13"/>
    </row>
    <row r="11" spans="1:9" s="4" customFormat="1" ht="54.75" customHeight="1" x14ac:dyDescent="0.25">
      <c r="A11" s="15" t="s">
        <v>74</v>
      </c>
      <c r="B11" s="168">
        <v>307</v>
      </c>
      <c r="C11" s="168">
        <v>491</v>
      </c>
      <c r="D11" s="20">
        <f t="shared" si="0"/>
        <v>159.93485342019545</v>
      </c>
      <c r="E11" s="177">
        <f t="shared" si="1"/>
        <v>184</v>
      </c>
      <c r="I11" s="13"/>
    </row>
    <row r="12" spans="1:9" s="4" customFormat="1" ht="12.75" customHeight="1" x14ac:dyDescent="0.25">
      <c r="A12" s="246" t="s">
        <v>6</v>
      </c>
      <c r="B12" s="247"/>
      <c r="C12" s="247"/>
      <c r="D12" s="247"/>
      <c r="E12" s="247"/>
      <c r="I12" s="13"/>
    </row>
    <row r="13" spans="1:9" s="4" customFormat="1" ht="18" customHeight="1" x14ac:dyDescent="0.25">
      <c r="A13" s="248"/>
      <c r="B13" s="249"/>
      <c r="C13" s="249"/>
      <c r="D13" s="249"/>
      <c r="E13" s="249"/>
      <c r="I13" s="13"/>
    </row>
    <row r="14" spans="1:9" s="4" customFormat="1" ht="20.25" customHeight="1" x14ac:dyDescent="0.25">
      <c r="A14" s="244" t="s">
        <v>0</v>
      </c>
      <c r="B14" s="250" t="s">
        <v>100</v>
      </c>
      <c r="C14" s="250" t="s">
        <v>101</v>
      </c>
      <c r="D14" s="268" t="s">
        <v>2</v>
      </c>
      <c r="E14" s="269"/>
      <c r="I14" s="13"/>
    </row>
    <row r="15" spans="1:9" ht="27.75" customHeight="1" x14ac:dyDescent="0.2">
      <c r="A15" s="245"/>
      <c r="B15" s="250"/>
      <c r="C15" s="250"/>
      <c r="D15" s="22" t="s">
        <v>3</v>
      </c>
      <c r="E15" s="6" t="s">
        <v>84</v>
      </c>
      <c r="I15" s="13"/>
    </row>
    <row r="16" spans="1:9" ht="28.5" customHeight="1" x14ac:dyDescent="0.2">
      <c r="A16" s="10" t="s">
        <v>70</v>
      </c>
      <c r="B16" s="185">
        <v>545</v>
      </c>
      <c r="C16" s="186">
        <v>446</v>
      </c>
      <c r="D16" s="24">
        <f>C16/B16*100</f>
        <v>81.834862385321102</v>
      </c>
      <c r="E16" s="179">
        <f>C16-B16</f>
        <v>-99</v>
      </c>
      <c r="I16" s="13"/>
    </row>
    <row r="17" spans="1:9" ht="25.5" customHeight="1" x14ac:dyDescent="0.2">
      <c r="A17" s="1" t="s">
        <v>75</v>
      </c>
      <c r="B17" s="187">
        <v>469</v>
      </c>
      <c r="C17" s="188">
        <v>358</v>
      </c>
      <c r="D17" s="24">
        <f t="shared" ref="D17:D18" si="2">C17/B17*100</f>
        <v>76.332622601279326</v>
      </c>
      <c r="E17" s="179">
        <f t="shared" ref="E17:E18" si="3">C17-B17</f>
        <v>-111</v>
      </c>
      <c r="I17" s="13"/>
    </row>
    <row r="18" spans="1:9" ht="27.75" customHeight="1" x14ac:dyDescent="0.2">
      <c r="A18" s="1" t="s">
        <v>76</v>
      </c>
      <c r="B18" s="187">
        <v>428</v>
      </c>
      <c r="C18" s="188">
        <v>338</v>
      </c>
      <c r="D18" s="24">
        <f t="shared" si="2"/>
        <v>78.971962616822438</v>
      </c>
      <c r="E18" s="179">
        <f t="shared" si="3"/>
        <v>-90</v>
      </c>
      <c r="I18" s="13"/>
    </row>
    <row r="19" spans="1:9" x14ac:dyDescent="0.2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85" zoomScaleNormal="85" zoomScaleSheetLayoutView="85" workbookViewId="0">
      <selection activeCell="N11" sqref="N10:N11"/>
    </sheetView>
  </sheetViews>
  <sheetFormatPr defaultRowHeight="15.75" x14ac:dyDescent="0.25"/>
  <cols>
    <col min="1" max="1" width="18.7109375" style="72" customWidth="1"/>
    <col min="2" max="2" width="10.42578125" style="72" customWidth="1"/>
    <col min="3" max="3" width="9.42578125" style="72" customWidth="1"/>
    <col min="4" max="4" width="8.570312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4" width="9.5703125" style="70" customWidth="1"/>
    <col min="25" max="25" width="6.42578125" style="73" customWidth="1"/>
    <col min="26" max="26" width="9.5703125" style="70" customWidth="1"/>
    <col min="27" max="27" width="9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60" customHeight="1" x14ac:dyDescent="0.25">
      <c r="A1" s="142"/>
      <c r="B1" s="270" t="s">
        <v>104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60"/>
      <c r="AB1" s="160" t="s">
        <v>24</v>
      </c>
    </row>
    <row r="2" spans="1:29" s="58" customFormat="1" ht="13.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60" t="s">
        <v>7</v>
      </c>
      <c r="AB2" s="60"/>
    </row>
    <row r="3" spans="1:29" s="58" customFormat="1" ht="27.75" customHeight="1" x14ac:dyDescent="0.2">
      <c r="A3" s="271"/>
      <c r="B3" s="274" t="s">
        <v>29</v>
      </c>
      <c r="C3" s="275"/>
      <c r="D3" s="276"/>
      <c r="E3" s="283" t="s">
        <v>9</v>
      </c>
      <c r="F3" s="284"/>
      <c r="G3" s="285"/>
      <c r="H3" s="292" t="s">
        <v>21</v>
      </c>
      <c r="I3" s="292"/>
      <c r="J3" s="292"/>
      <c r="K3" s="283" t="s">
        <v>16</v>
      </c>
      <c r="L3" s="284"/>
      <c r="M3" s="285"/>
      <c r="N3" s="283" t="s">
        <v>10</v>
      </c>
      <c r="O3" s="284"/>
      <c r="P3" s="285"/>
      <c r="Q3" s="283" t="s">
        <v>11</v>
      </c>
      <c r="R3" s="284"/>
      <c r="S3" s="284"/>
      <c r="T3" s="283" t="s">
        <v>17</v>
      </c>
      <c r="U3" s="284"/>
      <c r="V3" s="285"/>
      <c r="W3" s="293" t="s">
        <v>19</v>
      </c>
      <c r="X3" s="294"/>
      <c r="Y3" s="295"/>
      <c r="Z3" s="283" t="s">
        <v>18</v>
      </c>
      <c r="AA3" s="284"/>
      <c r="AB3" s="285"/>
    </row>
    <row r="4" spans="1:29" s="61" customFormat="1" ht="14.25" customHeight="1" x14ac:dyDescent="0.2">
      <c r="A4" s="272"/>
      <c r="B4" s="277"/>
      <c r="C4" s="278"/>
      <c r="D4" s="279"/>
      <c r="E4" s="286"/>
      <c r="F4" s="287"/>
      <c r="G4" s="288"/>
      <c r="H4" s="292"/>
      <c r="I4" s="292"/>
      <c r="J4" s="292"/>
      <c r="K4" s="287"/>
      <c r="L4" s="287"/>
      <c r="M4" s="288"/>
      <c r="N4" s="286"/>
      <c r="O4" s="287"/>
      <c r="P4" s="288"/>
      <c r="Q4" s="286"/>
      <c r="R4" s="287"/>
      <c r="S4" s="287"/>
      <c r="T4" s="286"/>
      <c r="U4" s="287"/>
      <c r="V4" s="288"/>
      <c r="W4" s="296"/>
      <c r="X4" s="297"/>
      <c r="Y4" s="298"/>
      <c r="Z4" s="286"/>
      <c r="AA4" s="287"/>
      <c r="AB4" s="288"/>
    </row>
    <row r="5" spans="1:29" s="61" customFormat="1" ht="22.5" customHeight="1" x14ac:dyDescent="0.2">
      <c r="A5" s="272"/>
      <c r="B5" s="280"/>
      <c r="C5" s="281"/>
      <c r="D5" s="282"/>
      <c r="E5" s="289"/>
      <c r="F5" s="290"/>
      <c r="G5" s="291"/>
      <c r="H5" s="292"/>
      <c r="I5" s="292"/>
      <c r="J5" s="292"/>
      <c r="K5" s="290"/>
      <c r="L5" s="290"/>
      <c r="M5" s="291"/>
      <c r="N5" s="289"/>
      <c r="O5" s="290"/>
      <c r="P5" s="291"/>
      <c r="Q5" s="289"/>
      <c r="R5" s="290"/>
      <c r="S5" s="290"/>
      <c r="T5" s="289"/>
      <c r="U5" s="290"/>
      <c r="V5" s="291"/>
      <c r="W5" s="299"/>
      <c r="X5" s="300"/>
      <c r="Y5" s="301"/>
      <c r="Z5" s="289"/>
      <c r="AA5" s="290"/>
      <c r="AB5" s="291"/>
    </row>
    <row r="6" spans="1:29" s="61" customFormat="1" ht="21.6" customHeight="1" x14ac:dyDescent="0.2">
      <c r="A6" s="273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2" customHeight="1" x14ac:dyDescent="0.2">
      <c r="A7" s="189" t="s">
        <v>4</v>
      </c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189">
        <v>21</v>
      </c>
      <c r="W7" s="189">
        <v>22</v>
      </c>
      <c r="X7" s="189">
        <v>23</v>
      </c>
      <c r="Y7" s="189">
        <v>24</v>
      </c>
      <c r="Z7" s="189">
        <v>25</v>
      </c>
      <c r="AA7" s="189">
        <v>26</v>
      </c>
      <c r="AB7" s="189">
        <v>27</v>
      </c>
    </row>
    <row r="8" spans="1:29" s="67" customFormat="1" ht="30" customHeight="1" x14ac:dyDescent="0.25">
      <c r="A8" s="66" t="s">
        <v>42</v>
      </c>
      <c r="B8" s="205">
        <f>SUM(B9:B27)</f>
        <v>825</v>
      </c>
      <c r="C8" s="205">
        <f>SUM(C9:C27)</f>
        <v>861</v>
      </c>
      <c r="D8" s="206">
        <f>C8/B8*100</f>
        <v>104.36363636363637</v>
      </c>
      <c r="E8" s="207">
        <f>SUM(E9:E27)</f>
        <v>747</v>
      </c>
      <c r="F8" s="207">
        <f>SUM(F9:F27)</f>
        <v>767</v>
      </c>
      <c r="G8" s="208">
        <f>F8/E8*100</f>
        <v>102.67737617135208</v>
      </c>
      <c r="H8" s="207">
        <f>SUM(H9:H27)</f>
        <v>130</v>
      </c>
      <c r="I8" s="207">
        <f>SUM(I9:I27)</f>
        <v>131</v>
      </c>
      <c r="J8" s="208">
        <f>I8/H8*100</f>
        <v>100.76923076923077</v>
      </c>
      <c r="K8" s="207">
        <f>SUM(K9:K27)</f>
        <v>30</v>
      </c>
      <c r="L8" s="207">
        <f>SUM(L9:L27)</f>
        <v>18</v>
      </c>
      <c r="M8" s="208">
        <f>L8/K8*100</f>
        <v>60</v>
      </c>
      <c r="N8" s="207">
        <f>SUM(N9:N27)</f>
        <v>11</v>
      </c>
      <c r="O8" s="207">
        <f>SUM(O9:O27)</f>
        <v>9</v>
      </c>
      <c r="P8" s="208">
        <f>O8/N8*100</f>
        <v>81.818181818181827</v>
      </c>
      <c r="Q8" s="207">
        <f>SUM(Q9:Q27)</f>
        <v>307</v>
      </c>
      <c r="R8" s="207">
        <f>SUM(R9:R27)</f>
        <v>491</v>
      </c>
      <c r="S8" s="208">
        <f>R8/Q8*100</f>
        <v>159.93485342019545</v>
      </c>
      <c r="T8" s="207">
        <f>SUM(T9:T27)</f>
        <v>545</v>
      </c>
      <c r="U8" s="207">
        <f>SUM(U9:U27)</f>
        <v>446</v>
      </c>
      <c r="V8" s="208">
        <f>U8/T8*100</f>
        <v>81.834862385321102</v>
      </c>
      <c r="W8" s="207">
        <f>SUM(W9:W27)</f>
        <v>469</v>
      </c>
      <c r="X8" s="207">
        <f>SUM(X9:X27)</f>
        <v>358</v>
      </c>
      <c r="Y8" s="208">
        <f>X8/W8*100</f>
        <v>76.332622601279326</v>
      </c>
      <c r="Z8" s="207">
        <f>SUM(Z9:Z27)</f>
        <v>428</v>
      </c>
      <c r="AA8" s="209">
        <f>SUM(AA9:AA27)</f>
        <v>338</v>
      </c>
      <c r="AB8" s="210">
        <f>AA8/Z8*100</f>
        <v>78.971962616822438</v>
      </c>
    </row>
    <row r="9" spans="1:29" ht="20.25" customHeight="1" x14ac:dyDescent="0.25">
      <c r="A9" s="68" t="s">
        <v>43</v>
      </c>
      <c r="B9" s="211">
        <v>26</v>
      </c>
      <c r="C9" s="211">
        <v>38</v>
      </c>
      <c r="D9" s="212">
        <f t="shared" ref="D9:D27" si="0">C9/B9*100</f>
        <v>146.15384615384613</v>
      </c>
      <c r="E9" s="213">
        <v>26</v>
      </c>
      <c r="F9" s="213">
        <v>37</v>
      </c>
      <c r="G9" s="214">
        <f t="shared" ref="G9:G27" si="1">F9/E9*100</f>
        <v>142.30769230769232</v>
      </c>
      <c r="H9" s="215">
        <v>5</v>
      </c>
      <c r="I9" s="215">
        <v>5</v>
      </c>
      <c r="J9" s="214">
        <f t="shared" ref="J9:J27" si="2">I9/H9*100</f>
        <v>100</v>
      </c>
      <c r="K9" s="213">
        <v>0</v>
      </c>
      <c r="L9" s="213">
        <v>0</v>
      </c>
      <c r="M9" s="214">
        <v>0</v>
      </c>
      <c r="N9" s="215">
        <v>1</v>
      </c>
      <c r="O9" s="215">
        <v>1</v>
      </c>
      <c r="P9" s="214">
        <f t="shared" ref="P9:P27" si="3">O9/N9*100</f>
        <v>100</v>
      </c>
      <c r="Q9" s="220">
        <v>10</v>
      </c>
      <c r="R9" s="215">
        <v>18</v>
      </c>
      <c r="S9" s="214">
        <f t="shared" ref="S9:S27" si="4">R9/Q9*100</f>
        <v>180</v>
      </c>
      <c r="T9" s="215">
        <v>13</v>
      </c>
      <c r="U9" s="215">
        <v>23</v>
      </c>
      <c r="V9" s="214">
        <f t="shared" ref="V9:V27" si="5">U9/T9*100</f>
        <v>176.92307692307691</v>
      </c>
      <c r="W9" s="213">
        <v>13</v>
      </c>
      <c r="X9" s="216">
        <v>23</v>
      </c>
      <c r="Y9" s="214">
        <f t="shared" ref="Y9:Y27" si="6">X9/W9*100</f>
        <v>176.92307692307691</v>
      </c>
      <c r="Z9" s="213">
        <v>13</v>
      </c>
      <c r="AA9" s="217">
        <v>21</v>
      </c>
      <c r="AB9" s="218">
        <f t="shared" ref="AB9:AB27" si="7">AA9/Z9*100</f>
        <v>161.53846153846155</v>
      </c>
      <c r="AC9" s="69"/>
    </row>
    <row r="10" spans="1:29" ht="20.25" customHeight="1" x14ac:dyDescent="0.25">
      <c r="A10" s="68" t="s">
        <v>44</v>
      </c>
      <c r="B10" s="211">
        <v>24</v>
      </c>
      <c r="C10" s="211">
        <v>15</v>
      </c>
      <c r="D10" s="212">
        <f t="shared" si="0"/>
        <v>62.5</v>
      </c>
      <c r="E10" s="213">
        <v>22</v>
      </c>
      <c r="F10" s="213">
        <v>13</v>
      </c>
      <c r="G10" s="214">
        <f t="shared" si="1"/>
        <v>59.090909090909093</v>
      </c>
      <c r="H10" s="215">
        <v>3</v>
      </c>
      <c r="I10" s="215">
        <v>5</v>
      </c>
      <c r="J10" s="214">
        <f t="shared" si="2"/>
        <v>166.66666666666669</v>
      </c>
      <c r="K10" s="213">
        <v>1</v>
      </c>
      <c r="L10" s="213">
        <v>3</v>
      </c>
      <c r="M10" s="214">
        <f t="shared" ref="M9:M27" si="8">L10/K10*100</f>
        <v>300</v>
      </c>
      <c r="N10" s="215">
        <v>0</v>
      </c>
      <c r="O10" s="215">
        <v>2</v>
      </c>
      <c r="P10" s="214">
        <v>0</v>
      </c>
      <c r="Q10" s="221">
        <v>8</v>
      </c>
      <c r="R10" s="215">
        <v>13</v>
      </c>
      <c r="S10" s="214">
        <f t="shared" si="4"/>
        <v>162.5</v>
      </c>
      <c r="T10" s="215">
        <v>11</v>
      </c>
      <c r="U10" s="215">
        <v>6</v>
      </c>
      <c r="V10" s="214">
        <f t="shared" si="5"/>
        <v>54.54545454545454</v>
      </c>
      <c r="W10" s="213">
        <v>9</v>
      </c>
      <c r="X10" s="216">
        <v>4</v>
      </c>
      <c r="Y10" s="214">
        <f t="shared" si="6"/>
        <v>44.444444444444443</v>
      </c>
      <c r="Z10" s="213">
        <v>9</v>
      </c>
      <c r="AA10" s="217">
        <v>4</v>
      </c>
      <c r="AB10" s="218">
        <f t="shared" si="7"/>
        <v>44.444444444444443</v>
      </c>
      <c r="AC10" s="69"/>
    </row>
    <row r="11" spans="1:29" ht="20.25" customHeight="1" x14ac:dyDescent="0.25">
      <c r="A11" s="68" t="s">
        <v>45</v>
      </c>
      <c r="B11" s="211">
        <v>15</v>
      </c>
      <c r="C11" s="211">
        <v>20</v>
      </c>
      <c r="D11" s="212">
        <f t="shared" si="0"/>
        <v>133.33333333333331</v>
      </c>
      <c r="E11" s="213">
        <v>15</v>
      </c>
      <c r="F11" s="213">
        <v>20</v>
      </c>
      <c r="G11" s="214">
        <f t="shared" si="1"/>
        <v>133.33333333333331</v>
      </c>
      <c r="H11" s="215">
        <v>1</v>
      </c>
      <c r="I11" s="215">
        <v>3</v>
      </c>
      <c r="J11" s="214">
        <f t="shared" si="2"/>
        <v>300</v>
      </c>
      <c r="K11" s="213">
        <v>0</v>
      </c>
      <c r="L11" s="213">
        <v>0</v>
      </c>
      <c r="M11" s="214">
        <v>0</v>
      </c>
      <c r="N11" s="215">
        <v>0</v>
      </c>
      <c r="O11" s="215">
        <v>0</v>
      </c>
      <c r="P11" s="214">
        <v>0</v>
      </c>
      <c r="Q11" s="221">
        <v>3</v>
      </c>
      <c r="R11" s="215">
        <v>13</v>
      </c>
      <c r="S11" s="214">
        <f t="shared" si="4"/>
        <v>433.33333333333331</v>
      </c>
      <c r="T11" s="215">
        <v>10</v>
      </c>
      <c r="U11" s="215">
        <v>13</v>
      </c>
      <c r="V11" s="214">
        <f t="shared" si="5"/>
        <v>130</v>
      </c>
      <c r="W11" s="213">
        <v>10</v>
      </c>
      <c r="X11" s="216">
        <v>13</v>
      </c>
      <c r="Y11" s="214">
        <f t="shared" si="6"/>
        <v>130</v>
      </c>
      <c r="Z11" s="213">
        <v>10</v>
      </c>
      <c r="AA11" s="217">
        <v>12</v>
      </c>
      <c r="AB11" s="218">
        <f t="shared" si="7"/>
        <v>120</v>
      </c>
      <c r="AC11" s="69"/>
    </row>
    <row r="12" spans="1:29" ht="20.25" customHeight="1" x14ac:dyDescent="0.25">
      <c r="A12" s="68" t="s">
        <v>46</v>
      </c>
      <c r="B12" s="211">
        <v>17</v>
      </c>
      <c r="C12" s="211">
        <v>15</v>
      </c>
      <c r="D12" s="212">
        <f t="shared" si="0"/>
        <v>88.235294117647058</v>
      </c>
      <c r="E12" s="213">
        <v>17</v>
      </c>
      <c r="F12" s="213">
        <v>15</v>
      </c>
      <c r="G12" s="214">
        <f t="shared" si="1"/>
        <v>88.235294117647058</v>
      </c>
      <c r="H12" s="215">
        <v>1</v>
      </c>
      <c r="I12" s="215">
        <v>2</v>
      </c>
      <c r="J12" s="214">
        <f t="shared" si="2"/>
        <v>200</v>
      </c>
      <c r="K12" s="213">
        <v>0</v>
      </c>
      <c r="L12" s="213">
        <v>0</v>
      </c>
      <c r="M12" s="214">
        <v>0</v>
      </c>
      <c r="N12" s="215">
        <v>0</v>
      </c>
      <c r="O12" s="215">
        <v>0</v>
      </c>
      <c r="P12" s="214">
        <v>0</v>
      </c>
      <c r="Q12" s="221">
        <v>10</v>
      </c>
      <c r="R12" s="215">
        <v>6</v>
      </c>
      <c r="S12" s="214">
        <f t="shared" si="4"/>
        <v>60</v>
      </c>
      <c r="T12" s="215">
        <v>14</v>
      </c>
      <c r="U12" s="215">
        <v>4</v>
      </c>
      <c r="V12" s="214">
        <f t="shared" si="5"/>
        <v>28.571428571428569</v>
      </c>
      <c r="W12" s="213">
        <v>14</v>
      </c>
      <c r="X12" s="216">
        <v>4</v>
      </c>
      <c r="Y12" s="214">
        <f t="shared" si="6"/>
        <v>28.571428571428569</v>
      </c>
      <c r="Z12" s="213">
        <v>14</v>
      </c>
      <c r="AA12" s="217">
        <v>4</v>
      </c>
      <c r="AB12" s="218">
        <f t="shared" si="7"/>
        <v>28.571428571428569</v>
      </c>
      <c r="AC12" s="69"/>
    </row>
    <row r="13" spans="1:29" ht="20.25" customHeight="1" x14ac:dyDescent="0.25">
      <c r="A13" s="68" t="s">
        <v>47</v>
      </c>
      <c r="B13" s="211">
        <v>25</v>
      </c>
      <c r="C13" s="211">
        <v>16</v>
      </c>
      <c r="D13" s="212">
        <f t="shared" si="0"/>
        <v>64</v>
      </c>
      <c r="E13" s="213">
        <v>25</v>
      </c>
      <c r="F13" s="213">
        <v>16</v>
      </c>
      <c r="G13" s="214">
        <f t="shared" si="1"/>
        <v>64</v>
      </c>
      <c r="H13" s="215">
        <v>3</v>
      </c>
      <c r="I13" s="215">
        <v>5</v>
      </c>
      <c r="J13" s="214">
        <f t="shared" si="2"/>
        <v>166.66666666666669</v>
      </c>
      <c r="K13" s="213">
        <v>0</v>
      </c>
      <c r="L13" s="213">
        <v>0</v>
      </c>
      <c r="M13" s="214">
        <v>0</v>
      </c>
      <c r="N13" s="215">
        <v>0</v>
      </c>
      <c r="O13" s="215">
        <v>3</v>
      </c>
      <c r="P13" s="214">
        <v>0</v>
      </c>
      <c r="Q13" s="221">
        <v>15</v>
      </c>
      <c r="R13" s="215">
        <v>14</v>
      </c>
      <c r="S13" s="214">
        <f t="shared" si="4"/>
        <v>93.333333333333329</v>
      </c>
      <c r="T13" s="215">
        <v>17</v>
      </c>
      <c r="U13" s="215">
        <v>7</v>
      </c>
      <c r="V13" s="214">
        <f t="shared" si="5"/>
        <v>41.17647058823529</v>
      </c>
      <c r="W13" s="213">
        <v>17</v>
      </c>
      <c r="X13" s="216">
        <v>7</v>
      </c>
      <c r="Y13" s="214">
        <f t="shared" si="6"/>
        <v>41.17647058823529</v>
      </c>
      <c r="Z13" s="213">
        <v>16</v>
      </c>
      <c r="AA13" s="217">
        <v>7</v>
      </c>
      <c r="AB13" s="218">
        <f t="shared" si="7"/>
        <v>43.75</v>
      </c>
      <c r="AC13" s="69"/>
    </row>
    <row r="14" spans="1:29" ht="20.25" customHeight="1" x14ac:dyDescent="0.25">
      <c r="A14" s="68" t="s">
        <v>48</v>
      </c>
      <c r="B14" s="211">
        <v>46</v>
      </c>
      <c r="C14" s="211">
        <v>31</v>
      </c>
      <c r="D14" s="212">
        <f t="shared" si="0"/>
        <v>67.391304347826093</v>
      </c>
      <c r="E14" s="213">
        <v>46</v>
      </c>
      <c r="F14" s="213">
        <v>31</v>
      </c>
      <c r="G14" s="214">
        <f t="shared" si="1"/>
        <v>67.391304347826093</v>
      </c>
      <c r="H14" s="215">
        <v>7</v>
      </c>
      <c r="I14" s="215">
        <v>3</v>
      </c>
      <c r="J14" s="214">
        <f t="shared" si="2"/>
        <v>42.857142857142854</v>
      </c>
      <c r="K14" s="213">
        <v>1</v>
      </c>
      <c r="L14" s="213">
        <v>1</v>
      </c>
      <c r="M14" s="214">
        <f t="shared" si="8"/>
        <v>100</v>
      </c>
      <c r="N14" s="215">
        <v>0</v>
      </c>
      <c r="O14" s="215">
        <v>0</v>
      </c>
      <c r="P14" s="214">
        <v>0</v>
      </c>
      <c r="Q14" s="221">
        <v>9</v>
      </c>
      <c r="R14" s="215">
        <v>14</v>
      </c>
      <c r="S14" s="214">
        <f t="shared" si="4"/>
        <v>155.55555555555557</v>
      </c>
      <c r="T14" s="215">
        <v>32</v>
      </c>
      <c r="U14" s="215">
        <v>11</v>
      </c>
      <c r="V14" s="214">
        <f t="shared" si="5"/>
        <v>34.375</v>
      </c>
      <c r="W14" s="213">
        <v>32</v>
      </c>
      <c r="X14" s="216">
        <v>11</v>
      </c>
      <c r="Y14" s="214">
        <f t="shared" si="6"/>
        <v>34.375</v>
      </c>
      <c r="Z14" s="213">
        <v>29</v>
      </c>
      <c r="AA14" s="217">
        <v>8</v>
      </c>
      <c r="AB14" s="218">
        <f t="shared" si="7"/>
        <v>27.586206896551722</v>
      </c>
      <c r="AC14" s="69"/>
    </row>
    <row r="15" spans="1:29" ht="20.25" customHeight="1" x14ac:dyDescent="0.25">
      <c r="A15" s="68" t="s">
        <v>49</v>
      </c>
      <c r="B15" s="211">
        <v>1</v>
      </c>
      <c r="C15" s="211">
        <v>1</v>
      </c>
      <c r="D15" s="212">
        <f t="shared" si="0"/>
        <v>100</v>
      </c>
      <c r="E15" s="213">
        <v>1</v>
      </c>
      <c r="F15" s="213">
        <v>1</v>
      </c>
      <c r="G15" s="214">
        <f t="shared" si="1"/>
        <v>100</v>
      </c>
      <c r="H15" s="215">
        <v>1</v>
      </c>
      <c r="I15" s="215">
        <v>0</v>
      </c>
      <c r="J15" s="214">
        <f t="shared" si="2"/>
        <v>0</v>
      </c>
      <c r="K15" s="213">
        <v>1</v>
      </c>
      <c r="L15" s="213">
        <v>0</v>
      </c>
      <c r="M15" s="214">
        <f t="shared" si="8"/>
        <v>0</v>
      </c>
      <c r="N15" s="215">
        <v>0</v>
      </c>
      <c r="O15" s="215">
        <v>0</v>
      </c>
      <c r="P15" s="214">
        <v>0</v>
      </c>
      <c r="Q15" s="221">
        <v>0</v>
      </c>
      <c r="R15" s="215">
        <v>0</v>
      </c>
      <c r="S15" s="214">
        <v>0</v>
      </c>
      <c r="T15" s="215">
        <v>0</v>
      </c>
      <c r="U15" s="215">
        <v>0</v>
      </c>
      <c r="V15" s="214">
        <v>0</v>
      </c>
      <c r="W15" s="213">
        <v>0</v>
      </c>
      <c r="X15" s="216">
        <v>0</v>
      </c>
      <c r="Y15" s="214">
        <v>0</v>
      </c>
      <c r="Z15" s="213">
        <v>0</v>
      </c>
      <c r="AA15" s="217">
        <v>0</v>
      </c>
      <c r="AB15" s="218">
        <v>0</v>
      </c>
      <c r="AC15" s="69"/>
    </row>
    <row r="16" spans="1:29" ht="20.25" customHeight="1" x14ac:dyDescent="0.25">
      <c r="A16" s="68" t="s">
        <v>50</v>
      </c>
      <c r="B16" s="211">
        <v>11</v>
      </c>
      <c r="C16" s="211">
        <v>11</v>
      </c>
      <c r="D16" s="212">
        <f t="shared" si="0"/>
        <v>100</v>
      </c>
      <c r="E16" s="213">
        <v>11</v>
      </c>
      <c r="F16" s="213">
        <v>11</v>
      </c>
      <c r="G16" s="214">
        <f t="shared" si="1"/>
        <v>100</v>
      </c>
      <c r="H16" s="215">
        <v>1</v>
      </c>
      <c r="I16" s="215">
        <v>1</v>
      </c>
      <c r="J16" s="214">
        <f t="shared" si="2"/>
        <v>100</v>
      </c>
      <c r="K16" s="213">
        <v>0</v>
      </c>
      <c r="L16" s="213">
        <v>0</v>
      </c>
      <c r="M16" s="214">
        <v>0</v>
      </c>
      <c r="N16" s="215">
        <v>0</v>
      </c>
      <c r="O16" s="215">
        <v>1</v>
      </c>
      <c r="P16" s="214">
        <v>0</v>
      </c>
      <c r="Q16" s="221">
        <v>2</v>
      </c>
      <c r="R16" s="215">
        <v>8</v>
      </c>
      <c r="S16" s="214">
        <f t="shared" si="4"/>
        <v>400</v>
      </c>
      <c r="T16" s="215">
        <v>6</v>
      </c>
      <c r="U16" s="215">
        <v>7</v>
      </c>
      <c r="V16" s="214">
        <f t="shared" si="5"/>
        <v>116.66666666666667</v>
      </c>
      <c r="W16" s="213">
        <v>6</v>
      </c>
      <c r="X16" s="216">
        <v>7</v>
      </c>
      <c r="Y16" s="214">
        <f t="shared" si="6"/>
        <v>116.66666666666667</v>
      </c>
      <c r="Z16" s="213">
        <v>6</v>
      </c>
      <c r="AA16" s="217">
        <v>6</v>
      </c>
      <c r="AB16" s="218">
        <f t="shared" si="7"/>
        <v>100</v>
      </c>
      <c r="AC16" s="69"/>
    </row>
    <row r="17" spans="1:29" ht="20.25" customHeight="1" x14ac:dyDescent="0.25">
      <c r="A17" s="68" t="s">
        <v>51</v>
      </c>
      <c r="B17" s="211">
        <v>11</v>
      </c>
      <c r="C17" s="211">
        <v>17</v>
      </c>
      <c r="D17" s="212">
        <f t="shared" si="0"/>
        <v>154.54545454545453</v>
      </c>
      <c r="E17" s="213">
        <v>10</v>
      </c>
      <c r="F17" s="213">
        <v>15</v>
      </c>
      <c r="G17" s="214">
        <f t="shared" si="1"/>
        <v>150</v>
      </c>
      <c r="H17" s="215">
        <v>1</v>
      </c>
      <c r="I17" s="215">
        <v>2</v>
      </c>
      <c r="J17" s="214">
        <f t="shared" si="2"/>
        <v>200</v>
      </c>
      <c r="K17" s="213">
        <v>0</v>
      </c>
      <c r="L17" s="213">
        <v>0</v>
      </c>
      <c r="M17" s="214">
        <v>0</v>
      </c>
      <c r="N17" s="215">
        <v>0</v>
      </c>
      <c r="O17" s="215">
        <v>0</v>
      </c>
      <c r="P17" s="214">
        <v>0</v>
      </c>
      <c r="Q17" s="221">
        <v>4</v>
      </c>
      <c r="R17" s="215">
        <v>10</v>
      </c>
      <c r="S17" s="214">
        <f t="shared" si="4"/>
        <v>250</v>
      </c>
      <c r="T17" s="215">
        <v>9</v>
      </c>
      <c r="U17" s="215">
        <v>11</v>
      </c>
      <c r="V17" s="214">
        <f t="shared" si="5"/>
        <v>122.22222222222223</v>
      </c>
      <c r="W17" s="213">
        <v>8</v>
      </c>
      <c r="X17" s="216">
        <v>9</v>
      </c>
      <c r="Y17" s="214">
        <f t="shared" si="6"/>
        <v>112.5</v>
      </c>
      <c r="Z17" s="213">
        <v>6</v>
      </c>
      <c r="AA17" s="217">
        <v>9</v>
      </c>
      <c r="AB17" s="218">
        <f t="shared" si="7"/>
        <v>150</v>
      </c>
      <c r="AC17" s="69"/>
    </row>
    <row r="18" spans="1:29" ht="20.25" customHeight="1" x14ac:dyDescent="0.25">
      <c r="A18" s="68" t="s">
        <v>52</v>
      </c>
      <c r="B18" s="211">
        <v>4</v>
      </c>
      <c r="C18" s="211">
        <v>6</v>
      </c>
      <c r="D18" s="212">
        <f t="shared" si="0"/>
        <v>150</v>
      </c>
      <c r="E18" s="213">
        <v>4</v>
      </c>
      <c r="F18" s="213">
        <v>5</v>
      </c>
      <c r="G18" s="214">
        <f t="shared" si="1"/>
        <v>125</v>
      </c>
      <c r="H18" s="215">
        <v>0</v>
      </c>
      <c r="I18" s="215">
        <v>0</v>
      </c>
      <c r="J18" s="214">
        <v>0</v>
      </c>
      <c r="K18" s="213">
        <v>0</v>
      </c>
      <c r="L18" s="213">
        <v>0</v>
      </c>
      <c r="M18" s="214">
        <v>0</v>
      </c>
      <c r="N18" s="215">
        <v>0</v>
      </c>
      <c r="O18" s="215">
        <v>0</v>
      </c>
      <c r="P18" s="214">
        <v>0</v>
      </c>
      <c r="Q18" s="221">
        <v>4</v>
      </c>
      <c r="R18" s="215">
        <v>5</v>
      </c>
      <c r="S18" s="214">
        <f t="shared" si="4"/>
        <v>125</v>
      </c>
      <c r="T18" s="215">
        <v>4</v>
      </c>
      <c r="U18" s="215">
        <v>5</v>
      </c>
      <c r="V18" s="214">
        <f t="shared" si="5"/>
        <v>125</v>
      </c>
      <c r="W18" s="213">
        <v>4</v>
      </c>
      <c r="X18" s="216">
        <v>4</v>
      </c>
      <c r="Y18" s="214">
        <f t="shared" si="6"/>
        <v>100</v>
      </c>
      <c r="Z18" s="213">
        <v>4</v>
      </c>
      <c r="AA18" s="217">
        <v>3</v>
      </c>
      <c r="AB18" s="218">
        <f t="shared" si="7"/>
        <v>75</v>
      </c>
      <c r="AC18" s="69"/>
    </row>
    <row r="19" spans="1:29" ht="20.25" customHeight="1" x14ac:dyDescent="0.25">
      <c r="A19" s="68" t="s">
        <v>53</v>
      </c>
      <c r="B19" s="211">
        <v>59</v>
      </c>
      <c r="C19" s="211">
        <v>38</v>
      </c>
      <c r="D19" s="212">
        <f t="shared" si="0"/>
        <v>64.406779661016941</v>
      </c>
      <c r="E19" s="213">
        <v>47</v>
      </c>
      <c r="F19" s="213">
        <v>25</v>
      </c>
      <c r="G19" s="214">
        <f t="shared" si="1"/>
        <v>53.191489361702125</v>
      </c>
      <c r="H19" s="215">
        <v>14</v>
      </c>
      <c r="I19" s="215">
        <v>10</v>
      </c>
      <c r="J19" s="214">
        <f t="shared" si="2"/>
        <v>71.428571428571431</v>
      </c>
      <c r="K19" s="213">
        <v>2</v>
      </c>
      <c r="L19" s="213">
        <v>1</v>
      </c>
      <c r="M19" s="214">
        <f t="shared" si="8"/>
        <v>50</v>
      </c>
      <c r="N19" s="215">
        <v>2</v>
      </c>
      <c r="O19" s="215">
        <v>1</v>
      </c>
      <c r="P19" s="214">
        <f t="shared" si="3"/>
        <v>50</v>
      </c>
      <c r="Q19" s="221">
        <v>17</v>
      </c>
      <c r="R19" s="215">
        <v>8</v>
      </c>
      <c r="S19" s="214">
        <f t="shared" si="4"/>
        <v>47.058823529411761</v>
      </c>
      <c r="T19" s="215">
        <v>40</v>
      </c>
      <c r="U19" s="215">
        <v>13</v>
      </c>
      <c r="V19" s="214">
        <f t="shared" si="5"/>
        <v>32.5</v>
      </c>
      <c r="W19" s="213">
        <v>28</v>
      </c>
      <c r="X19" s="216">
        <v>3</v>
      </c>
      <c r="Y19" s="214">
        <f t="shared" si="6"/>
        <v>10.714285714285714</v>
      </c>
      <c r="Z19" s="213">
        <v>27</v>
      </c>
      <c r="AA19" s="217">
        <v>3</v>
      </c>
      <c r="AB19" s="218">
        <f t="shared" si="7"/>
        <v>11.111111111111111</v>
      </c>
      <c r="AC19" s="69"/>
    </row>
    <row r="20" spans="1:29" ht="20.25" customHeight="1" x14ac:dyDescent="0.25">
      <c r="A20" s="68" t="s">
        <v>54</v>
      </c>
      <c r="B20" s="211">
        <v>30</v>
      </c>
      <c r="C20" s="211">
        <v>31</v>
      </c>
      <c r="D20" s="212">
        <f t="shared" si="0"/>
        <v>103.33333333333334</v>
      </c>
      <c r="E20" s="213">
        <v>30</v>
      </c>
      <c r="F20" s="213">
        <v>30</v>
      </c>
      <c r="G20" s="214">
        <f t="shared" si="1"/>
        <v>100</v>
      </c>
      <c r="H20" s="215">
        <v>2</v>
      </c>
      <c r="I20" s="215">
        <v>8</v>
      </c>
      <c r="J20" s="214">
        <f t="shared" si="2"/>
        <v>400</v>
      </c>
      <c r="K20" s="213">
        <v>1</v>
      </c>
      <c r="L20" s="213">
        <v>0</v>
      </c>
      <c r="M20" s="214">
        <f t="shared" si="8"/>
        <v>0</v>
      </c>
      <c r="N20" s="215">
        <v>0</v>
      </c>
      <c r="O20" s="215">
        <v>0</v>
      </c>
      <c r="P20" s="214">
        <v>0</v>
      </c>
      <c r="Q20" s="221">
        <v>8</v>
      </c>
      <c r="R20" s="215">
        <v>15</v>
      </c>
      <c r="S20" s="214">
        <f t="shared" si="4"/>
        <v>187.5</v>
      </c>
      <c r="T20" s="215">
        <v>15</v>
      </c>
      <c r="U20" s="215">
        <v>13</v>
      </c>
      <c r="V20" s="214">
        <f t="shared" si="5"/>
        <v>86.666666666666671</v>
      </c>
      <c r="W20" s="213">
        <v>15</v>
      </c>
      <c r="X20" s="216">
        <v>12</v>
      </c>
      <c r="Y20" s="214">
        <f t="shared" si="6"/>
        <v>80</v>
      </c>
      <c r="Z20" s="213">
        <v>14</v>
      </c>
      <c r="AA20" s="217">
        <v>12</v>
      </c>
      <c r="AB20" s="218">
        <f t="shared" si="7"/>
        <v>85.714285714285708</v>
      </c>
      <c r="AC20" s="69"/>
    </row>
    <row r="21" spans="1:29" ht="20.25" customHeight="1" x14ac:dyDescent="0.25">
      <c r="A21" s="68" t="s">
        <v>55</v>
      </c>
      <c r="B21" s="211">
        <v>15</v>
      </c>
      <c r="C21" s="211">
        <v>11</v>
      </c>
      <c r="D21" s="212">
        <f t="shared" si="0"/>
        <v>73.333333333333329</v>
      </c>
      <c r="E21" s="213">
        <v>15</v>
      </c>
      <c r="F21" s="213">
        <v>11</v>
      </c>
      <c r="G21" s="214">
        <f t="shared" si="1"/>
        <v>73.333333333333329</v>
      </c>
      <c r="H21" s="215">
        <v>1</v>
      </c>
      <c r="I21" s="215">
        <v>3</v>
      </c>
      <c r="J21" s="214">
        <f t="shared" si="2"/>
        <v>300</v>
      </c>
      <c r="K21" s="213">
        <v>0</v>
      </c>
      <c r="L21" s="213">
        <v>0</v>
      </c>
      <c r="M21" s="214">
        <v>0</v>
      </c>
      <c r="N21" s="215">
        <v>0</v>
      </c>
      <c r="O21" s="215">
        <v>0</v>
      </c>
      <c r="P21" s="214">
        <v>0</v>
      </c>
      <c r="Q21" s="221">
        <v>7</v>
      </c>
      <c r="R21" s="215">
        <v>7</v>
      </c>
      <c r="S21" s="214">
        <f t="shared" si="4"/>
        <v>100</v>
      </c>
      <c r="T21" s="215">
        <v>9</v>
      </c>
      <c r="U21" s="215">
        <v>3</v>
      </c>
      <c r="V21" s="214">
        <f t="shared" si="5"/>
        <v>33.333333333333329</v>
      </c>
      <c r="W21" s="213">
        <v>9</v>
      </c>
      <c r="X21" s="216">
        <v>3</v>
      </c>
      <c r="Y21" s="214">
        <f t="shared" si="6"/>
        <v>33.333333333333329</v>
      </c>
      <c r="Z21" s="213">
        <v>9</v>
      </c>
      <c r="AA21" s="217">
        <v>3</v>
      </c>
      <c r="AB21" s="218">
        <f t="shared" si="7"/>
        <v>33.333333333333329</v>
      </c>
      <c r="AC21" s="69"/>
    </row>
    <row r="22" spans="1:29" ht="20.25" customHeight="1" x14ac:dyDescent="0.25">
      <c r="A22" s="68" t="s">
        <v>56</v>
      </c>
      <c r="B22" s="211">
        <v>207</v>
      </c>
      <c r="C22" s="211">
        <v>237</v>
      </c>
      <c r="D22" s="212">
        <f t="shared" si="0"/>
        <v>114.49275362318841</v>
      </c>
      <c r="E22" s="213">
        <v>173</v>
      </c>
      <c r="F22" s="213">
        <v>205</v>
      </c>
      <c r="G22" s="214">
        <f t="shared" si="1"/>
        <v>118.49710982658959</v>
      </c>
      <c r="H22" s="215">
        <v>39</v>
      </c>
      <c r="I22" s="215">
        <v>34</v>
      </c>
      <c r="J22" s="214">
        <f t="shared" si="2"/>
        <v>87.179487179487182</v>
      </c>
      <c r="K22" s="213">
        <v>12</v>
      </c>
      <c r="L22" s="213">
        <v>3</v>
      </c>
      <c r="M22" s="214">
        <f t="shared" si="8"/>
        <v>25</v>
      </c>
      <c r="N22" s="215">
        <v>1</v>
      </c>
      <c r="O22" s="215">
        <v>0</v>
      </c>
      <c r="P22" s="214">
        <f t="shared" si="3"/>
        <v>0</v>
      </c>
      <c r="Q22" s="221">
        <v>67</v>
      </c>
      <c r="R22" s="215">
        <v>134</v>
      </c>
      <c r="S22" s="214">
        <f t="shared" si="4"/>
        <v>200</v>
      </c>
      <c r="T22" s="215">
        <v>138</v>
      </c>
      <c r="U22" s="215">
        <v>133</v>
      </c>
      <c r="V22" s="214">
        <f t="shared" si="5"/>
        <v>96.376811594202891</v>
      </c>
      <c r="W22" s="213">
        <v>105</v>
      </c>
      <c r="X22" s="216">
        <v>101</v>
      </c>
      <c r="Y22" s="214">
        <f t="shared" si="6"/>
        <v>96.19047619047619</v>
      </c>
      <c r="Z22" s="213">
        <v>97</v>
      </c>
      <c r="AA22" s="217">
        <v>97</v>
      </c>
      <c r="AB22" s="218">
        <f t="shared" si="7"/>
        <v>100</v>
      </c>
      <c r="AC22" s="69"/>
    </row>
    <row r="23" spans="1:29" ht="20.25" customHeight="1" x14ac:dyDescent="0.25">
      <c r="A23" s="68" t="s">
        <v>57</v>
      </c>
      <c r="B23" s="211">
        <v>92</v>
      </c>
      <c r="C23" s="211">
        <v>101</v>
      </c>
      <c r="D23" s="212">
        <f t="shared" si="0"/>
        <v>109.78260869565217</v>
      </c>
      <c r="E23" s="213">
        <v>92</v>
      </c>
      <c r="F23" s="213">
        <v>100</v>
      </c>
      <c r="G23" s="214">
        <f t="shared" si="1"/>
        <v>108.69565217391303</v>
      </c>
      <c r="H23" s="215">
        <v>16</v>
      </c>
      <c r="I23" s="215">
        <v>16</v>
      </c>
      <c r="J23" s="214">
        <f t="shared" si="2"/>
        <v>100</v>
      </c>
      <c r="K23" s="213">
        <v>9</v>
      </c>
      <c r="L23" s="213">
        <v>4</v>
      </c>
      <c r="M23" s="214">
        <f t="shared" si="8"/>
        <v>44.444444444444443</v>
      </c>
      <c r="N23" s="215">
        <v>4</v>
      </c>
      <c r="O23" s="215">
        <v>1</v>
      </c>
      <c r="P23" s="214">
        <f t="shared" si="3"/>
        <v>25</v>
      </c>
      <c r="Q23" s="221">
        <v>49</v>
      </c>
      <c r="R23" s="215">
        <v>68</v>
      </c>
      <c r="S23" s="214">
        <f t="shared" si="4"/>
        <v>138.77551020408163</v>
      </c>
      <c r="T23" s="215">
        <v>61</v>
      </c>
      <c r="U23" s="215">
        <v>50</v>
      </c>
      <c r="V23" s="214">
        <f t="shared" si="5"/>
        <v>81.967213114754102</v>
      </c>
      <c r="W23" s="213">
        <v>61</v>
      </c>
      <c r="X23" s="216">
        <v>49</v>
      </c>
      <c r="Y23" s="214">
        <f t="shared" si="6"/>
        <v>80.327868852459019</v>
      </c>
      <c r="Z23" s="213">
        <v>48</v>
      </c>
      <c r="AA23" s="217">
        <v>46</v>
      </c>
      <c r="AB23" s="218">
        <f t="shared" si="7"/>
        <v>95.833333333333343</v>
      </c>
      <c r="AC23" s="69"/>
    </row>
    <row r="24" spans="1:29" ht="20.25" customHeight="1" x14ac:dyDescent="0.25">
      <c r="A24" s="68" t="s">
        <v>58</v>
      </c>
      <c r="B24" s="211">
        <v>55</v>
      </c>
      <c r="C24" s="211">
        <v>89</v>
      </c>
      <c r="D24" s="212">
        <f t="shared" si="0"/>
        <v>161.81818181818181</v>
      </c>
      <c r="E24" s="213">
        <v>48</v>
      </c>
      <c r="F24" s="213">
        <v>71</v>
      </c>
      <c r="G24" s="214">
        <f t="shared" si="1"/>
        <v>147.91666666666669</v>
      </c>
      <c r="H24" s="215">
        <v>5</v>
      </c>
      <c r="I24" s="215">
        <v>15</v>
      </c>
      <c r="J24" s="214">
        <f t="shared" si="2"/>
        <v>300</v>
      </c>
      <c r="K24" s="213">
        <v>0</v>
      </c>
      <c r="L24" s="213">
        <v>2</v>
      </c>
      <c r="M24" s="214">
        <v>0</v>
      </c>
      <c r="N24" s="215">
        <v>0</v>
      </c>
      <c r="O24" s="215">
        <v>0</v>
      </c>
      <c r="P24" s="214">
        <v>0</v>
      </c>
      <c r="Q24" s="221">
        <v>16</v>
      </c>
      <c r="R24" s="215">
        <v>47</v>
      </c>
      <c r="S24" s="214">
        <f t="shared" si="4"/>
        <v>293.75</v>
      </c>
      <c r="T24" s="215">
        <v>42</v>
      </c>
      <c r="U24" s="215">
        <v>54</v>
      </c>
      <c r="V24" s="214">
        <f t="shared" si="5"/>
        <v>128.57142857142858</v>
      </c>
      <c r="W24" s="213">
        <v>35</v>
      </c>
      <c r="X24" s="216">
        <v>38</v>
      </c>
      <c r="Y24" s="214">
        <f t="shared" si="6"/>
        <v>108.57142857142857</v>
      </c>
      <c r="Z24" s="213">
        <v>34</v>
      </c>
      <c r="AA24" s="217">
        <v>36</v>
      </c>
      <c r="AB24" s="218">
        <f t="shared" si="7"/>
        <v>105.88235294117648</v>
      </c>
      <c r="AC24" s="69"/>
    </row>
    <row r="25" spans="1:29" ht="20.25" customHeight="1" x14ac:dyDescent="0.25">
      <c r="A25" s="68" t="s">
        <v>59</v>
      </c>
      <c r="B25" s="211">
        <v>40</v>
      </c>
      <c r="C25" s="211">
        <v>45</v>
      </c>
      <c r="D25" s="212">
        <f t="shared" si="0"/>
        <v>112.5</v>
      </c>
      <c r="E25" s="213">
        <v>26</v>
      </c>
      <c r="F25" s="213">
        <v>32</v>
      </c>
      <c r="G25" s="214">
        <f t="shared" si="1"/>
        <v>123.07692307692308</v>
      </c>
      <c r="H25" s="215">
        <v>6</v>
      </c>
      <c r="I25" s="215">
        <v>2</v>
      </c>
      <c r="J25" s="214">
        <f t="shared" si="2"/>
        <v>33.333333333333329</v>
      </c>
      <c r="K25" s="213">
        <v>1</v>
      </c>
      <c r="L25" s="213">
        <v>0</v>
      </c>
      <c r="M25" s="214">
        <f t="shared" si="8"/>
        <v>0</v>
      </c>
      <c r="N25" s="215">
        <v>0</v>
      </c>
      <c r="O25" s="215">
        <v>0</v>
      </c>
      <c r="P25" s="214">
        <v>0</v>
      </c>
      <c r="Q25" s="221">
        <v>8</v>
      </c>
      <c r="R25" s="215">
        <v>16</v>
      </c>
      <c r="S25" s="214">
        <f t="shared" si="4"/>
        <v>200</v>
      </c>
      <c r="T25" s="215">
        <v>31</v>
      </c>
      <c r="U25" s="215">
        <v>24</v>
      </c>
      <c r="V25" s="214">
        <f t="shared" si="5"/>
        <v>77.41935483870968</v>
      </c>
      <c r="W25" s="213">
        <v>17</v>
      </c>
      <c r="X25" s="216">
        <v>11</v>
      </c>
      <c r="Y25" s="214">
        <f t="shared" si="6"/>
        <v>64.705882352941174</v>
      </c>
      <c r="Z25" s="213">
        <v>16</v>
      </c>
      <c r="AA25" s="217">
        <v>11</v>
      </c>
      <c r="AB25" s="218">
        <f t="shared" si="7"/>
        <v>68.75</v>
      </c>
      <c r="AC25" s="69"/>
    </row>
    <row r="26" spans="1:29" ht="20.25" customHeight="1" x14ac:dyDescent="0.25">
      <c r="A26" s="68" t="s">
        <v>60</v>
      </c>
      <c r="B26" s="211">
        <v>50</v>
      </c>
      <c r="C26" s="211">
        <v>46</v>
      </c>
      <c r="D26" s="212">
        <f t="shared" si="0"/>
        <v>92</v>
      </c>
      <c r="E26" s="213">
        <v>47</v>
      </c>
      <c r="F26" s="213">
        <v>42</v>
      </c>
      <c r="G26" s="214">
        <f t="shared" si="1"/>
        <v>89.361702127659569</v>
      </c>
      <c r="H26" s="215">
        <v>7</v>
      </c>
      <c r="I26" s="215">
        <v>2</v>
      </c>
      <c r="J26" s="214">
        <f t="shared" si="2"/>
        <v>28.571428571428569</v>
      </c>
      <c r="K26" s="213">
        <v>1</v>
      </c>
      <c r="L26" s="213">
        <v>0</v>
      </c>
      <c r="M26" s="214">
        <f t="shared" si="8"/>
        <v>0</v>
      </c>
      <c r="N26" s="215">
        <v>1</v>
      </c>
      <c r="O26" s="215">
        <v>0</v>
      </c>
      <c r="P26" s="214">
        <f t="shared" si="3"/>
        <v>0</v>
      </c>
      <c r="Q26" s="221">
        <v>23</v>
      </c>
      <c r="R26" s="215">
        <v>30</v>
      </c>
      <c r="S26" s="214">
        <f t="shared" si="4"/>
        <v>130.43478260869566</v>
      </c>
      <c r="T26" s="215">
        <v>35</v>
      </c>
      <c r="U26" s="215">
        <v>26</v>
      </c>
      <c r="V26" s="214">
        <f t="shared" si="5"/>
        <v>74.285714285714292</v>
      </c>
      <c r="W26" s="213">
        <v>33</v>
      </c>
      <c r="X26" s="216">
        <v>22</v>
      </c>
      <c r="Y26" s="214">
        <f t="shared" si="6"/>
        <v>66.666666666666657</v>
      </c>
      <c r="Z26" s="213">
        <v>29</v>
      </c>
      <c r="AA26" s="217">
        <v>22</v>
      </c>
      <c r="AB26" s="218">
        <f t="shared" si="7"/>
        <v>75.862068965517238</v>
      </c>
      <c r="AC26" s="69"/>
    </row>
    <row r="27" spans="1:29" ht="20.25" customHeight="1" x14ac:dyDescent="0.25">
      <c r="A27" s="68" t="s">
        <v>61</v>
      </c>
      <c r="B27" s="211">
        <v>97</v>
      </c>
      <c r="C27" s="211">
        <v>93</v>
      </c>
      <c r="D27" s="212">
        <f t="shared" si="0"/>
        <v>95.876288659793815</v>
      </c>
      <c r="E27" s="213">
        <v>92</v>
      </c>
      <c r="F27" s="213">
        <v>87</v>
      </c>
      <c r="G27" s="214">
        <f t="shared" si="1"/>
        <v>94.565217391304344</v>
      </c>
      <c r="H27" s="215">
        <v>17</v>
      </c>
      <c r="I27" s="215">
        <v>15</v>
      </c>
      <c r="J27" s="214">
        <f t="shared" si="2"/>
        <v>88.235294117647058</v>
      </c>
      <c r="K27" s="213">
        <v>1</v>
      </c>
      <c r="L27" s="213">
        <v>4</v>
      </c>
      <c r="M27" s="214">
        <f t="shared" si="8"/>
        <v>400</v>
      </c>
      <c r="N27" s="215">
        <v>2</v>
      </c>
      <c r="O27" s="215">
        <v>0</v>
      </c>
      <c r="P27" s="214">
        <f t="shared" si="3"/>
        <v>0</v>
      </c>
      <c r="Q27" s="221">
        <v>47</v>
      </c>
      <c r="R27" s="215">
        <v>65</v>
      </c>
      <c r="S27" s="214">
        <f t="shared" si="4"/>
        <v>138.29787234042556</v>
      </c>
      <c r="T27" s="215">
        <v>58</v>
      </c>
      <c r="U27" s="215">
        <v>43</v>
      </c>
      <c r="V27" s="214">
        <f t="shared" si="5"/>
        <v>74.137931034482762</v>
      </c>
      <c r="W27" s="213">
        <v>53</v>
      </c>
      <c r="X27" s="216">
        <v>37</v>
      </c>
      <c r="Y27" s="214">
        <f t="shared" si="6"/>
        <v>69.811320754716974</v>
      </c>
      <c r="Z27" s="213">
        <v>47</v>
      </c>
      <c r="AA27" s="217">
        <v>34</v>
      </c>
      <c r="AB27" s="218">
        <f t="shared" si="7"/>
        <v>72.340425531914903</v>
      </c>
      <c r="AC27" s="69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C14" sqref="C14:C15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39" t="s">
        <v>67</v>
      </c>
      <c r="B1" s="239"/>
      <c r="C1" s="239"/>
      <c r="D1" s="239"/>
      <c r="E1" s="239"/>
    </row>
    <row r="2" spans="1:9" ht="29.25" customHeight="1" x14ac:dyDescent="0.2">
      <c r="A2" s="302" t="s">
        <v>38</v>
      </c>
      <c r="B2" s="302"/>
      <c r="C2" s="302"/>
      <c r="D2" s="302"/>
      <c r="E2" s="302"/>
    </row>
    <row r="3" spans="1:9" s="4" customFormat="1" ht="23.25" customHeight="1" x14ac:dyDescent="0.25">
      <c r="A3" s="244" t="s">
        <v>0</v>
      </c>
      <c r="B3" s="240" t="s">
        <v>98</v>
      </c>
      <c r="C3" s="240" t="s">
        <v>99</v>
      </c>
      <c r="D3" s="268" t="s">
        <v>2</v>
      </c>
      <c r="E3" s="269"/>
    </row>
    <row r="4" spans="1:9" s="4" customFormat="1" ht="30" x14ac:dyDescent="0.25">
      <c r="A4" s="245"/>
      <c r="B4" s="241"/>
      <c r="C4" s="241"/>
      <c r="D4" s="5" t="s">
        <v>3</v>
      </c>
      <c r="E4" s="6" t="s">
        <v>81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170">
        <v>182</v>
      </c>
      <c r="C6" s="170">
        <v>177</v>
      </c>
      <c r="D6" s="21">
        <f>C6/B6*100</f>
        <v>97.252747252747255</v>
      </c>
      <c r="E6" s="177">
        <f>C6-B6</f>
        <v>-5</v>
      </c>
      <c r="I6" s="13"/>
    </row>
    <row r="7" spans="1:9" s="4" customFormat="1" ht="29.25" customHeight="1" x14ac:dyDescent="0.25">
      <c r="A7" s="10" t="s">
        <v>75</v>
      </c>
      <c r="B7" s="170">
        <v>148</v>
      </c>
      <c r="C7" s="170">
        <v>137</v>
      </c>
      <c r="D7" s="21">
        <f t="shared" ref="D7:D11" si="0">C7/B7*100</f>
        <v>92.567567567567565</v>
      </c>
      <c r="E7" s="177">
        <f t="shared" ref="E7:E11" si="1">C7-B7</f>
        <v>-11</v>
      </c>
      <c r="I7" s="13"/>
    </row>
    <row r="8" spans="1:9" s="4" customFormat="1" ht="48.75" customHeight="1" x14ac:dyDescent="0.25">
      <c r="A8" s="14" t="s">
        <v>72</v>
      </c>
      <c r="B8" s="170">
        <v>23</v>
      </c>
      <c r="C8" s="170">
        <v>32</v>
      </c>
      <c r="D8" s="21">
        <f t="shared" si="0"/>
        <v>139.13043478260869</v>
      </c>
      <c r="E8" s="177">
        <f t="shared" si="1"/>
        <v>9</v>
      </c>
      <c r="I8" s="13"/>
    </row>
    <row r="9" spans="1:9" s="4" customFormat="1" ht="34.5" customHeight="1" x14ac:dyDescent="0.25">
      <c r="A9" s="15" t="s">
        <v>73</v>
      </c>
      <c r="B9" s="170">
        <v>3</v>
      </c>
      <c r="C9" s="170">
        <v>1</v>
      </c>
      <c r="D9" s="21">
        <f t="shared" si="0"/>
        <v>33.333333333333329</v>
      </c>
      <c r="E9" s="177">
        <f t="shared" si="1"/>
        <v>-2</v>
      </c>
      <c r="I9" s="13"/>
    </row>
    <row r="10" spans="1:9" s="4" customFormat="1" ht="48.75" customHeight="1" x14ac:dyDescent="0.25">
      <c r="A10" s="15" t="s">
        <v>34</v>
      </c>
      <c r="B10" s="170">
        <v>2</v>
      </c>
      <c r="C10" s="170">
        <v>1</v>
      </c>
      <c r="D10" s="21">
        <f t="shared" si="0"/>
        <v>50</v>
      </c>
      <c r="E10" s="177">
        <f t="shared" si="1"/>
        <v>-1</v>
      </c>
      <c r="I10" s="13"/>
    </row>
    <row r="11" spans="1:9" s="4" customFormat="1" ht="54.75" customHeight="1" x14ac:dyDescent="0.25">
      <c r="A11" s="15" t="s">
        <v>74</v>
      </c>
      <c r="B11" s="172">
        <v>56</v>
      </c>
      <c r="C11" s="172">
        <v>82</v>
      </c>
      <c r="D11" s="21">
        <f t="shared" si="0"/>
        <v>146.42857142857142</v>
      </c>
      <c r="E11" s="177">
        <f t="shared" si="1"/>
        <v>26</v>
      </c>
      <c r="I11" s="13"/>
    </row>
    <row r="12" spans="1:9" s="4" customFormat="1" ht="12.75" customHeight="1" x14ac:dyDescent="0.25">
      <c r="A12" s="246" t="s">
        <v>6</v>
      </c>
      <c r="B12" s="247"/>
      <c r="C12" s="247"/>
      <c r="D12" s="247"/>
      <c r="E12" s="247"/>
      <c r="I12" s="13"/>
    </row>
    <row r="13" spans="1:9" s="4" customFormat="1" ht="18" customHeight="1" x14ac:dyDescent="0.25">
      <c r="A13" s="248"/>
      <c r="B13" s="249"/>
      <c r="C13" s="249"/>
      <c r="D13" s="249"/>
      <c r="E13" s="249"/>
      <c r="I13" s="13"/>
    </row>
    <row r="14" spans="1:9" s="4" customFormat="1" ht="20.25" customHeight="1" x14ac:dyDescent="0.25">
      <c r="A14" s="244" t="s">
        <v>0</v>
      </c>
      <c r="B14" s="250" t="s">
        <v>100</v>
      </c>
      <c r="C14" s="250" t="s">
        <v>101</v>
      </c>
      <c r="D14" s="268" t="s">
        <v>2</v>
      </c>
      <c r="E14" s="269"/>
      <c r="I14" s="13"/>
    </row>
    <row r="15" spans="1:9" ht="35.25" customHeight="1" x14ac:dyDescent="0.2">
      <c r="A15" s="245"/>
      <c r="B15" s="250"/>
      <c r="C15" s="250"/>
      <c r="D15" s="22" t="s">
        <v>3</v>
      </c>
      <c r="E15" s="6" t="s">
        <v>83</v>
      </c>
      <c r="I15" s="13"/>
    </row>
    <row r="16" spans="1:9" ht="28.5" customHeight="1" x14ac:dyDescent="0.2">
      <c r="A16" s="10" t="s">
        <v>70</v>
      </c>
      <c r="B16" s="172">
        <v>133</v>
      </c>
      <c r="C16" s="172">
        <v>84</v>
      </c>
      <c r="D16" s="21">
        <f>C16/B16*100</f>
        <v>63.157894736842103</v>
      </c>
      <c r="E16" s="179">
        <f>C16-B16</f>
        <v>-49</v>
      </c>
      <c r="I16" s="13"/>
    </row>
    <row r="17" spans="1:9" ht="25.5" customHeight="1" x14ac:dyDescent="0.2">
      <c r="A17" s="1" t="s">
        <v>75</v>
      </c>
      <c r="B17" s="172">
        <v>102</v>
      </c>
      <c r="C17" s="172">
        <v>48</v>
      </c>
      <c r="D17" s="21">
        <f t="shared" ref="D17:D18" si="2">C17/B17*100</f>
        <v>47.058823529411761</v>
      </c>
      <c r="E17" s="179">
        <f t="shared" ref="E17:E18" si="3">C17-B17</f>
        <v>-54</v>
      </c>
      <c r="I17" s="13"/>
    </row>
    <row r="18" spans="1:9" ht="30" customHeight="1" x14ac:dyDescent="0.2">
      <c r="A18" s="1" t="s">
        <v>76</v>
      </c>
      <c r="B18" s="172">
        <v>71</v>
      </c>
      <c r="C18" s="172">
        <v>28</v>
      </c>
      <c r="D18" s="21">
        <f t="shared" si="2"/>
        <v>39.436619718309856</v>
      </c>
      <c r="E18" s="179">
        <f t="shared" si="3"/>
        <v>-43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I7" sqref="I7"/>
    </sheetView>
  </sheetViews>
  <sheetFormatPr defaultRowHeight="14.25" x14ac:dyDescent="0.2"/>
  <cols>
    <col min="1" max="1" width="20.7109375" style="50" customWidth="1"/>
    <col min="2" max="2" width="11.5703125" style="50" customWidth="1"/>
    <col min="3" max="4" width="10.42578125" style="50" customWidth="1"/>
    <col min="5" max="13" width="9.7109375" style="50" customWidth="1"/>
    <col min="14" max="15" width="8" style="50" customWidth="1"/>
    <col min="16" max="16" width="9.85546875" style="50" customWidth="1"/>
    <col min="17" max="17" width="8.28515625" style="50" customWidth="1"/>
    <col min="18" max="18" width="8.140625" style="50" customWidth="1"/>
    <col min="19" max="19" width="10" style="50" customWidth="1"/>
    <col min="20" max="21" width="8" style="50" customWidth="1"/>
    <col min="22" max="22" width="8.42578125" style="50" customWidth="1"/>
    <col min="23" max="24" width="8.85546875" style="50" customWidth="1"/>
    <col min="25" max="25" width="8.7109375" style="50" customWidth="1"/>
    <col min="26" max="26" width="8.140625" style="50" customWidth="1"/>
    <col min="27" max="16384" width="9.140625" style="50"/>
  </cols>
  <sheetData>
    <row r="1" spans="1:28" s="30" customFormat="1" ht="57.75" customHeight="1" x14ac:dyDescent="0.25">
      <c r="A1" s="29"/>
      <c r="B1" s="303" t="s">
        <v>105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28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7</v>
      </c>
    </row>
    <row r="3" spans="1:28" s="35" customFormat="1" ht="60" customHeight="1" x14ac:dyDescent="0.25">
      <c r="A3" s="262"/>
      <c r="B3" s="254" t="s">
        <v>29</v>
      </c>
      <c r="C3" s="254"/>
      <c r="D3" s="254"/>
      <c r="E3" s="254" t="s">
        <v>9</v>
      </c>
      <c r="F3" s="254"/>
      <c r="G3" s="254"/>
      <c r="H3" s="254" t="s">
        <v>21</v>
      </c>
      <c r="I3" s="254"/>
      <c r="J3" s="254"/>
      <c r="K3" s="254" t="s">
        <v>12</v>
      </c>
      <c r="L3" s="254"/>
      <c r="M3" s="254"/>
      <c r="N3" s="254" t="s">
        <v>13</v>
      </c>
      <c r="O3" s="254"/>
      <c r="P3" s="254"/>
      <c r="Q3" s="258" t="s">
        <v>11</v>
      </c>
      <c r="R3" s="259"/>
      <c r="S3" s="260"/>
      <c r="T3" s="258" t="s">
        <v>30</v>
      </c>
      <c r="U3" s="259"/>
      <c r="V3" s="260"/>
      <c r="W3" s="254" t="s">
        <v>14</v>
      </c>
      <c r="X3" s="254"/>
      <c r="Y3" s="254"/>
      <c r="Z3" s="254" t="s">
        <v>20</v>
      </c>
      <c r="AA3" s="254"/>
      <c r="AB3" s="254"/>
    </row>
    <row r="4" spans="1:28" s="36" customFormat="1" ht="26.25" customHeight="1" x14ac:dyDescent="0.25">
      <c r="A4" s="263"/>
      <c r="B4" s="146" t="s">
        <v>1</v>
      </c>
      <c r="C4" s="146" t="s">
        <v>64</v>
      </c>
      <c r="D4" s="63" t="s">
        <v>3</v>
      </c>
      <c r="E4" s="146" t="s">
        <v>1</v>
      </c>
      <c r="F4" s="146" t="s">
        <v>64</v>
      </c>
      <c r="G4" s="63" t="s">
        <v>3</v>
      </c>
      <c r="H4" s="146" t="s">
        <v>1</v>
      </c>
      <c r="I4" s="146" t="s">
        <v>64</v>
      </c>
      <c r="J4" s="63" t="s">
        <v>3</v>
      </c>
      <c r="K4" s="146" t="s">
        <v>1</v>
      </c>
      <c r="L4" s="146" t="s">
        <v>64</v>
      </c>
      <c r="M4" s="63" t="s">
        <v>3</v>
      </c>
      <c r="N4" s="146" t="s">
        <v>1</v>
      </c>
      <c r="O4" s="146" t="s">
        <v>64</v>
      </c>
      <c r="P4" s="63" t="s">
        <v>3</v>
      </c>
      <c r="Q4" s="146" t="s">
        <v>1</v>
      </c>
      <c r="R4" s="146" t="s">
        <v>64</v>
      </c>
      <c r="S4" s="63" t="s">
        <v>3</v>
      </c>
      <c r="T4" s="146" t="s">
        <v>1</v>
      </c>
      <c r="U4" s="146" t="s">
        <v>64</v>
      </c>
      <c r="V4" s="63" t="s">
        <v>3</v>
      </c>
      <c r="W4" s="146" t="s">
        <v>1</v>
      </c>
      <c r="X4" s="146" t="s">
        <v>64</v>
      </c>
      <c r="Y4" s="63" t="s">
        <v>3</v>
      </c>
      <c r="Z4" s="146" t="s">
        <v>1</v>
      </c>
      <c r="AA4" s="146" t="s">
        <v>64</v>
      </c>
      <c r="AB4" s="63" t="s">
        <v>3</v>
      </c>
    </row>
    <row r="5" spans="1:28" s="39" customFormat="1" ht="11.25" customHeight="1" x14ac:dyDescent="0.25">
      <c r="A5" s="37" t="s">
        <v>4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2" customFormat="1" ht="26.25" customHeight="1" x14ac:dyDescent="0.25">
      <c r="A6" s="40" t="s">
        <v>42</v>
      </c>
      <c r="B6" s="199">
        <f>SUM(B7:B25)</f>
        <v>182</v>
      </c>
      <c r="C6" s="199">
        <f>SUM(C7:C25)</f>
        <v>177</v>
      </c>
      <c r="D6" s="200">
        <f>C6/B6*100</f>
        <v>97.252747252747255</v>
      </c>
      <c r="E6" s="199">
        <f>SUM(E7:E25)</f>
        <v>148</v>
      </c>
      <c r="F6" s="199">
        <f>SUM(F7:F25)</f>
        <v>137</v>
      </c>
      <c r="G6" s="200">
        <f>F6/E6*100</f>
        <v>92.567567567567565</v>
      </c>
      <c r="H6" s="199">
        <f>SUM(H7:H25)</f>
        <v>23</v>
      </c>
      <c r="I6" s="199">
        <f>SUM(I7:I25)</f>
        <v>32</v>
      </c>
      <c r="J6" s="200">
        <f>I6/H6*100</f>
        <v>139.13043478260869</v>
      </c>
      <c r="K6" s="199">
        <f>SUM(K7:K25)</f>
        <v>3</v>
      </c>
      <c r="L6" s="199">
        <f>SUM(L7:L25)</f>
        <v>1</v>
      </c>
      <c r="M6" s="200">
        <f>L6/K6*100</f>
        <v>33.333333333333329</v>
      </c>
      <c r="N6" s="199">
        <f>SUM(N7:N25)</f>
        <v>2</v>
      </c>
      <c r="O6" s="199">
        <f>SUM(O7:O25)</f>
        <v>1</v>
      </c>
      <c r="P6" s="200">
        <f>O6/N6*100</f>
        <v>50</v>
      </c>
      <c r="Q6" s="199">
        <f>SUM(Q7:Q25)</f>
        <v>56</v>
      </c>
      <c r="R6" s="199">
        <f>SUM(R7:R25)</f>
        <v>82</v>
      </c>
      <c r="S6" s="200">
        <f>R6/Q6*100</f>
        <v>146.42857142857142</v>
      </c>
      <c r="T6" s="199">
        <f>SUM(T7:T25)</f>
        <v>133</v>
      </c>
      <c r="U6" s="199">
        <f>SUM(U7:U25)</f>
        <v>84</v>
      </c>
      <c r="V6" s="200">
        <f>U6/T6*100</f>
        <v>63.157894736842103</v>
      </c>
      <c r="W6" s="199">
        <f>SUM(W7:W25)</f>
        <v>102</v>
      </c>
      <c r="X6" s="199">
        <f>SUM(X7:X25)</f>
        <v>48</v>
      </c>
      <c r="Y6" s="200">
        <f>X6/W6*100</f>
        <v>47.058823529411761</v>
      </c>
      <c r="Z6" s="199">
        <f>SUM(Z7:Z25)</f>
        <v>71</v>
      </c>
      <c r="AA6" s="199">
        <f>SUM(AA7:AA25)</f>
        <v>28</v>
      </c>
      <c r="AB6" s="200">
        <f>AA6/Z6*100</f>
        <v>39.436619718309856</v>
      </c>
    </row>
    <row r="7" spans="1:28" s="46" customFormat="1" ht="24" customHeight="1" x14ac:dyDescent="0.25">
      <c r="A7" s="43" t="s">
        <v>43</v>
      </c>
      <c r="B7" s="201">
        <v>2</v>
      </c>
      <c r="C7" s="219">
        <v>2</v>
      </c>
      <c r="D7" s="202">
        <f t="shared" ref="D7:D25" si="0">C7/B7*100</f>
        <v>100</v>
      </c>
      <c r="E7" s="201">
        <v>2</v>
      </c>
      <c r="F7" s="204">
        <v>2</v>
      </c>
      <c r="G7" s="202">
        <f t="shared" ref="G7:G25" si="1">F7/E7*100</f>
        <v>100</v>
      </c>
      <c r="H7" s="201">
        <v>0</v>
      </c>
      <c r="I7" s="201">
        <v>1</v>
      </c>
      <c r="J7" s="202">
        <v>0</v>
      </c>
      <c r="K7" s="201">
        <v>0</v>
      </c>
      <c r="L7" s="201">
        <v>0</v>
      </c>
      <c r="M7" s="202">
        <v>0</v>
      </c>
      <c r="N7" s="201">
        <v>0</v>
      </c>
      <c r="O7" s="201">
        <v>0</v>
      </c>
      <c r="P7" s="202">
        <v>0</v>
      </c>
      <c r="Q7" s="201">
        <v>1</v>
      </c>
      <c r="R7" s="201">
        <v>0</v>
      </c>
      <c r="S7" s="202">
        <f t="shared" ref="S7:S25" si="2">R7/Q7*100</f>
        <v>0</v>
      </c>
      <c r="T7" s="201">
        <v>2</v>
      </c>
      <c r="U7" s="202">
        <v>0</v>
      </c>
      <c r="V7" s="202">
        <f t="shared" ref="V7:V25" si="3">U7/T7*100</f>
        <v>0</v>
      </c>
      <c r="W7" s="201">
        <v>2</v>
      </c>
      <c r="X7" s="219">
        <v>0</v>
      </c>
      <c r="Y7" s="202">
        <f t="shared" ref="Y7:Y25" si="4">X7/W7*100</f>
        <v>0</v>
      </c>
      <c r="Z7" s="220">
        <v>1</v>
      </c>
      <c r="AA7" s="201">
        <v>0</v>
      </c>
      <c r="AB7" s="202">
        <f t="shared" ref="AB7:AB25" si="5">AA7/Z7*100</f>
        <v>0</v>
      </c>
    </row>
    <row r="8" spans="1:28" s="47" customFormat="1" ht="24" customHeight="1" x14ac:dyDescent="0.25">
      <c r="A8" s="43" t="s">
        <v>44</v>
      </c>
      <c r="B8" s="201">
        <v>13</v>
      </c>
      <c r="C8" s="219">
        <v>13</v>
      </c>
      <c r="D8" s="202">
        <f t="shared" si="0"/>
        <v>100</v>
      </c>
      <c r="E8" s="201">
        <v>12</v>
      </c>
      <c r="F8" s="204">
        <v>12</v>
      </c>
      <c r="G8" s="202">
        <f t="shared" si="1"/>
        <v>100</v>
      </c>
      <c r="H8" s="201">
        <v>1</v>
      </c>
      <c r="I8" s="201">
        <v>2</v>
      </c>
      <c r="J8" s="202">
        <f t="shared" ref="J7:J25" si="6">I8/H8*100</f>
        <v>200</v>
      </c>
      <c r="K8" s="201">
        <v>1</v>
      </c>
      <c r="L8" s="201">
        <v>1</v>
      </c>
      <c r="M8" s="202">
        <f t="shared" ref="M7:M25" si="7">L8/K8*100</f>
        <v>100</v>
      </c>
      <c r="N8" s="201">
        <v>0</v>
      </c>
      <c r="O8" s="201">
        <v>0</v>
      </c>
      <c r="P8" s="202">
        <v>0</v>
      </c>
      <c r="Q8" s="201">
        <v>2</v>
      </c>
      <c r="R8" s="201">
        <v>12</v>
      </c>
      <c r="S8" s="202">
        <f t="shared" si="2"/>
        <v>600</v>
      </c>
      <c r="T8" s="201">
        <v>11</v>
      </c>
      <c r="U8" s="201">
        <v>6</v>
      </c>
      <c r="V8" s="202">
        <f t="shared" si="3"/>
        <v>54.54545454545454</v>
      </c>
      <c r="W8" s="201">
        <v>10</v>
      </c>
      <c r="X8" s="219">
        <v>5</v>
      </c>
      <c r="Y8" s="202">
        <f t="shared" si="4"/>
        <v>50</v>
      </c>
      <c r="Z8" s="221">
        <v>7</v>
      </c>
      <c r="AA8" s="201">
        <v>2</v>
      </c>
      <c r="AB8" s="202">
        <f t="shared" si="5"/>
        <v>28.571428571428569</v>
      </c>
    </row>
    <row r="9" spans="1:28" s="46" customFormat="1" ht="24" customHeight="1" x14ac:dyDescent="0.25">
      <c r="A9" s="43" t="s">
        <v>45</v>
      </c>
      <c r="B9" s="201">
        <v>0</v>
      </c>
      <c r="C9" s="219">
        <v>0</v>
      </c>
      <c r="D9" s="202">
        <v>0</v>
      </c>
      <c r="E9" s="201">
        <v>0</v>
      </c>
      <c r="F9" s="204">
        <v>0</v>
      </c>
      <c r="G9" s="202">
        <v>0</v>
      </c>
      <c r="H9" s="201">
        <v>0</v>
      </c>
      <c r="I9" s="201">
        <v>0</v>
      </c>
      <c r="J9" s="202">
        <v>0</v>
      </c>
      <c r="K9" s="201">
        <v>0</v>
      </c>
      <c r="L9" s="201">
        <v>0</v>
      </c>
      <c r="M9" s="202">
        <v>0</v>
      </c>
      <c r="N9" s="201">
        <v>0</v>
      </c>
      <c r="O9" s="201">
        <v>0</v>
      </c>
      <c r="P9" s="202">
        <v>0</v>
      </c>
      <c r="Q9" s="201">
        <v>0</v>
      </c>
      <c r="R9" s="201">
        <v>0</v>
      </c>
      <c r="S9" s="202">
        <v>0</v>
      </c>
      <c r="T9" s="201">
        <v>0</v>
      </c>
      <c r="U9" s="201">
        <v>0</v>
      </c>
      <c r="V9" s="202">
        <v>0</v>
      </c>
      <c r="W9" s="201">
        <v>0</v>
      </c>
      <c r="X9" s="219">
        <v>0</v>
      </c>
      <c r="Y9" s="202">
        <v>0</v>
      </c>
      <c r="Z9" s="221">
        <v>0</v>
      </c>
      <c r="AA9" s="201">
        <v>0</v>
      </c>
      <c r="AB9" s="202">
        <v>0</v>
      </c>
    </row>
    <row r="10" spans="1:28" s="46" customFormat="1" ht="24" customHeight="1" x14ac:dyDescent="0.25">
      <c r="A10" s="43" t="s">
        <v>46</v>
      </c>
      <c r="B10" s="201">
        <v>6</v>
      </c>
      <c r="C10" s="219">
        <v>6</v>
      </c>
      <c r="D10" s="202">
        <f t="shared" si="0"/>
        <v>100</v>
      </c>
      <c r="E10" s="201">
        <v>5</v>
      </c>
      <c r="F10" s="204">
        <v>5</v>
      </c>
      <c r="G10" s="202">
        <f t="shared" si="1"/>
        <v>100</v>
      </c>
      <c r="H10" s="201">
        <v>0</v>
      </c>
      <c r="I10" s="201">
        <v>1</v>
      </c>
      <c r="J10" s="202">
        <v>0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3</v>
      </c>
      <c r="R10" s="201">
        <v>1</v>
      </c>
      <c r="S10" s="202">
        <f t="shared" si="2"/>
        <v>33.333333333333329</v>
      </c>
      <c r="T10" s="201">
        <v>5</v>
      </c>
      <c r="U10" s="201">
        <v>2</v>
      </c>
      <c r="V10" s="202">
        <f t="shared" si="3"/>
        <v>40</v>
      </c>
      <c r="W10" s="201">
        <v>4</v>
      </c>
      <c r="X10" s="219">
        <v>2</v>
      </c>
      <c r="Y10" s="202">
        <f t="shared" si="4"/>
        <v>50</v>
      </c>
      <c r="Z10" s="221">
        <v>3</v>
      </c>
      <c r="AA10" s="201">
        <v>0</v>
      </c>
      <c r="AB10" s="202">
        <f t="shared" si="5"/>
        <v>0</v>
      </c>
    </row>
    <row r="11" spans="1:28" s="46" customFormat="1" ht="24" customHeight="1" x14ac:dyDescent="0.25">
      <c r="A11" s="43" t="s">
        <v>47</v>
      </c>
      <c r="B11" s="201">
        <v>6</v>
      </c>
      <c r="C11" s="219">
        <v>7</v>
      </c>
      <c r="D11" s="202">
        <f t="shared" si="0"/>
        <v>116.66666666666667</v>
      </c>
      <c r="E11" s="201">
        <v>5</v>
      </c>
      <c r="F11" s="204">
        <v>7</v>
      </c>
      <c r="G11" s="202">
        <f t="shared" si="1"/>
        <v>140</v>
      </c>
      <c r="H11" s="201">
        <v>2</v>
      </c>
      <c r="I11" s="201">
        <v>2</v>
      </c>
      <c r="J11" s="202">
        <f t="shared" si="6"/>
        <v>100</v>
      </c>
      <c r="K11" s="201">
        <v>0</v>
      </c>
      <c r="L11" s="201">
        <v>0</v>
      </c>
      <c r="M11" s="202">
        <v>0</v>
      </c>
      <c r="N11" s="201">
        <v>0</v>
      </c>
      <c r="O11" s="201">
        <v>0</v>
      </c>
      <c r="P11" s="202">
        <v>0</v>
      </c>
      <c r="Q11" s="201">
        <v>3</v>
      </c>
      <c r="R11" s="201">
        <v>4</v>
      </c>
      <c r="S11" s="202">
        <f t="shared" si="2"/>
        <v>133.33333333333331</v>
      </c>
      <c r="T11" s="201">
        <v>4</v>
      </c>
      <c r="U11" s="201">
        <v>3</v>
      </c>
      <c r="V11" s="202">
        <f t="shared" si="3"/>
        <v>75</v>
      </c>
      <c r="W11" s="201">
        <v>4</v>
      </c>
      <c r="X11" s="219">
        <v>3</v>
      </c>
      <c r="Y11" s="202">
        <f t="shared" si="4"/>
        <v>75</v>
      </c>
      <c r="Z11" s="221">
        <v>4</v>
      </c>
      <c r="AA11" s="201">
        <v>3</v>
      </c>
      <c r="AB11" s="202">
        <f t="shared" si="5"/>
        <v>75</v>
      </c>
    </row>
    <row r="12" spans="1:28" s="46" customFormat="1" ht="24" customHeight="1" x14ac:dyDescent="0.25">
      <c r="A12" s="43" t="s">
        <v>48</v>
      </c>
      <c r="B12" s="201">
        <v>16</v>
      </c>
      <c r="C12" s="219">
        <v>10</v>
      </c>
      <c r="D12" s="202">
        <f t="shared" si="0"/>
        <v>62.5</v>
      </c>
      <c r="E12" s="201">
        <v>15</v>
      </c>
      <c r="F12" s="204">
        <v>9</v>
      </c>
      <c r="G12" s="202">
        <f t="shared" si="1"/>
        <v>60</v>
      </c>
      <c r="H12" s="201">
        <v>1</v>
      </c>
      <c r="I12" s="201">
        <v>1</v>
      </c>
      <c r="J12" s="202">
        <f t="shared" si="6"/>
        <v>100</v>
      </c>
      <c r="K12" s="201">
        <v>0</v>
      </c>
      <c r="L12" s="201">
        <v>0</v>
      </c>
      <c r="M12" s="202">
        <v>0</v>
      </c>
      <c r="N12" s="201">
        <v>0</v>
      </c>
      <c r="O12" s="201">
        <v>0</v>
      </c>
      <c r="P12" s="202">
        <v>0</v>
      </c>
      <c r="Q12" s="201">
        <v>5</v>
      </c>
      <c r="R12" s="201">
        <v>6</v>
      </c>
      <c r="S12" s="202">
        <f t="shared" si="2"/>
        <v>120</v>
      </c>
      <c r="T12" s="201">
        <v>12</v>
      </c>
      <c r="U12" s="201">
        <v>5</v>
      </c>
      <c r="V12" s="202">
        <f t="shared" si="3"/>
        <v>41.666666666666671</v>
      </c>
      <c r="W12" s="201">
        <v>11</v>
      </c>
      <c r="X12" s="219">
        <v>4</v>
      </c>
      <c r="Y12" s="202">
        <f t="shared" si="4"/>
        <v>36.363636363636367</v>
      </c>
      <c r="Z12" s="221">
        <v>5</v>
      </c>
      <c r="AA12" s="201">
        <v>1</v>
      </c>
      <c r="AB12" s="202">
        <f t="shared" si="5"/>
        <v>20</v>
      </c>
    </row>
    <row r="13" spans="1:28" s="46" customFormat="1" ht="24" customHeight="1" x14ac:dyDescent="0.25">
      <c r="A13" s="43" t="s">
        <v>49</v>
      </c>
      <c r="B13" s="201">
        <v>1</v>
      </c>
      <c r="C13" s="219">
        <v>1</v>
      </c>
      <c r="D13" s="202">
        <f t="shared" si="0"/>
        <v>100</v>
      </c>
      <c r="E13" s="201">
        <v>1</v>
      </c>
      <c r="F13" s="204">
        <v>1</v>
      </c>
      <c r="G13" s="202">
        <f t="shared" si="1"/>
        <v>100</v>
      </c>
      <c r="H13" s="201">
        <v>0</v>
      </c>
      <c r="I13" s="201">
        <v>0</v>
      </c>
      <c r="J13" s="202">
        <v>0</v>
      </c>
      <c r="K13" s="201">
        <v>0</v>
      </c>
      <c r="L13" s="201">
        <v>0</v>
      </c>
      <c r="M13" s="202">
        <v>0</v>
      </c>
      <c r="N13" s="201">
        <v>0</v>
      </c>
      <c r="O13" s="201">
        <v>0</v>
      </c>
      <c r="P13" s="202">
        <v>0</v>
      </c>
      <c r="Q13" s="201">
        <v>0</v>
      </c>
      <c r="R13" s="201">
        <v>1</v>
      </c>
      <c r="S13" s="202">
        <v>0</v>
      </c>
      <c r="T13" s="201">
        <v>1</v>
      </c>
      <c r="U13" s="201">
        <v>1</v>
      </c>
      <c r="V13" s="202">
        <f t="shared" si="3"/>
        <v>100</v>
      </c>
      <c r="W13" s="201">
        <v>1</v>
      </c>
      <c r="X13" s="219">
        <v>1</v>
      </c>
      <c r="Y13" s="202">
        <f t="shared" si="4"/>
        <v>100</v>
      </c>
      <c r="Z13" s="221">
        <v>0</v>
      </c>
      <c r="AA13" s="201">
        <v>0</v>
      </c>
      <c r="AB13" s="202">
        <v>0</v>
      </c>
    </row>
    <row r="14" spans="1:28" s="46" customFormat="1" ht="24" customHeight="1" x14ac:dyDescent="0.25">
      <c r="A14" s="43" t="s">
        <v>50</v>
      </c>
      <c r="B14" s="201">
        <v>0</v>
      </c>
      <c r="C14" s="219">
        <v>0</v>
      </c>
      <c r="D14" s="202">
        <v>0</v>
      </c>
      <c r="E14" s="201">
        <v>0</v>
      </c>
      <c r="F14" s="204">
        <v>0</v>
      </c>
      <c r="G14" s="202">
        <v>0</v>
      </c>
      <c r="H14" s="201">
        <v>0</v>
      </c>
      <c r="I14" s="201">
        <v>0</v>
      </c>
      <c r="J14" s="202">
        <v>0</v>
      </c>
      <c r="K14" s="201">
        <v>0</v>
      </c>
      <c r="L14" s="201">
        <v>0</v>
      </c>
      <c r="M14" s="202">
        <v>0</v>
      </c>
      <c r="N14" s="201">
        <v>0</v>
      </c>
      <c r="O14" s="201">
        <v>0</v>
      </c>
      <c r="P14" s="202">
        <v>0</v>
      </c>
      <c r="Q14" s="201">
        <v>0</v>
      </c>
      <c r="R14" s="201">
        <v>0</v>
      </c>
      <c r="S14" s="202">
        <v>0</v>
      </c>
      <c r="T14" s="201">
        <v>0</v>
      </c>
      <c r="U14" s="201">
        <v>0</v>
      </c>
      <c r="V14" s="202">
        <v>0</v>
      </c>
      <c r="W14" s="201">
        <v>0</v>
      </c>
      <c r="X14" s="219">
        <v>0</v>
      </c>
      <c r="Y14" s="202">
        <v>0</v>
      </c>
      <c r="Z14" s="221">
        <v>0</v>
      </c>
      <c r="AA14" s="201">
        <v>0</v>
      </c>
      <c r="AB14" s="202">
        <v>0</v>
      </c>
    </row>
    <row r="15" spans="1:28" s="46" customFormat="1" ht="24" customHeight="1" x14ac:dyDescent="0.25">
      <c r="A15" s="43" t="s">
        <v>51</v>
      </c>
      <c r="B15" s="201">
        <v>3</v>
      </c>
      <c r="C15" s="219">
        <v>3</v>
      </c>
      <c r="D15" s="202">
        <f t="shared" si="0"/>
        <v>100</v>
      </c>
      <c r="E15" s="201">
        <v>1</v>
      </c>
      <c r="F15" s="204">
        <v>1</v>
      </c>
      <c r="G15" s="202">
        <f t="shared" si="1"/>
        <v>100</v>
      </c>
      <c r="H15" s="201">
        <v>0</v>
      </c>
      <c r="I15" s="201">
        <v>1</v>
      </c>
      <c r="J15" s="202">
        <v>0</v>
      </c>
      <c r="K15" s="201">
        <v>0</v>
      </c>
      <c r="L15" s="201">
        <v>0</v>
      </c>
      <c r="M15" s="202">
        <v>0</v>
      </c>
      <c r="N15" s="201">
        <v>0</v>
      </c>
      <c r="O15" s="201">
        <v>0</v>
      </c>
      <c r="P15" s="202">
        <v>0</v>
      </c>
      <c r="Q15" s="201">
        <v>1</v>
      </c>
      <c r="R15" s="201">
        <v>1</v>
      </c>
      <c r="S15" s="202">
        <f t="shared" si="2"/>
        <v>100</v>
      </c>
      <c r="T15" s="201">
        <v>3</v>
      </c>
      <c r="U15" s="201">
        <v>2</v>
      </c>
      <c r="V15" s="202">
        <f t="shared" si="3"/>
        <v>66.666666666666657</v>
      </c>
      <c r="W15" s="201">
        <v>1</v>
      </c>
      <c r="X15" s="219">
        <v>0</v>
      </c>
      <c r="Y15" s="202">
        <f t="shared" si="4"/>
        <v>0</v>
      </c>
      <c r="Z15" s="221">
        <v>1</v>
      </c>
      <c r="AA15" s="201">
        <v>0</v>
      </c>
      <c r="AB15" s="202">
        <f t="shared" si="5"/>
        <v>0</v>
      </c>
    </row>
    <row r="16" spans="1:28" s="46" customFormat="1" ht="24" customHeight="1" x14ac:dyDescent="0.25">
      <c r="A16" s="43" t="s">
        <v>52</v>
      </c>
      <c r="B16" s="201">
        <v>0</v>
      </c>
      <c r="C16" s="219">
        <v>5</v>
      </c>
      <c r="D16" s="202">
        <v>0</v>
      </c>
      <c r="E16" s="201">
        <v>0</v>
      </c>
      <c r="F16" s="204">
        <v>5</v>
      </c>
      <c r="G16" s="202">
        <v>0</v>
      </c>
      <c r="H16" s="201">
        <v>0</v>
      </c>
      <c r="I16" s="201">
        <v>2</v>
      </c>
      <c r="J16" s="202">
        <v>0</v>
      </c>
      <c r="K16" s="201">
        <v>0</v>
      </c>
      <c r="L16" s="201">
        <v>0</v>
      </c>
      <c r="M16" s="202">
        <v>0</v>
      </c>
      <c r="N16" s="201">
        <v>0</v>
      </c>
      <c r="O16" s="201">
        <v>0</v>
      </c>
      <c r="P16" s="202">
        <v>0</v>
      </c>
      <c r="Q16" s="201">
        <v>0</v>
      </c>
      <c r="R16" s="201">
        <v>4</v>
      </c>
      <c r="S16" s="202">
        <v>0</v>
      </c>
      <c r="T16" s="201">
        <v>0</v>
      </c>
      <c r="U16" s="201">
        <v>2</v>
      </c>
      <c r="V16" s="202">
        <v>0</v>
      </c>
      <c r="W16" s="201">
        <v>0</v>
      </c>
      <c r="X16" s="219">
        <v>2</v>
      </c>
      <c r="Y16" s="202">
        <v>0</v>
      </c>
      <c r="Z16" s="221">
        <v>0</v>
      </c>
      <c r="AA16" s="201">
        <v>1</v>
      </c>
      <c r="AB16" s="202">
        <v>0</v>
      </c>
    </row>
    <row r="17" spans="1:28" s="46" customFormat="1" ht="24" customHeight="1" x14ac:dyDescent="0.25">
      <c r="A17" s="43" t="s">
        <v>53</v>
      </c>
      <c r="B17" s="201">
        <v>1</v>
      </c>
      <c r="C17" s="219">
        <v>2</v>
      </c>
      <c r="D17" s="202">
        <f t="shared" si="0"/>
        <v>200</v>
      </c>
      <c r="E17" s="201">
        <v>0</v>
      </c>
      <c r="F17" s="204">
        <v>1</v>
      </c>
      <c r="G17" s="202">
        <v>0</v>
      </c>
      <c r="H17" s="201">
        <v>0</v>
      </c>
      <c r="I17" s="201">
        <v>0</v>
      </c>
      <c r="J17" s="202">
        <v>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0</v>
      </c>
      <c r="R17" s="201">
        <v>1</v>
      </c>
      <c r="S17" s="202">
        <v>0</v>
      </c>
      <c r="T17" s="201">
        <v>1</v>
      </c>
      <c r="U17" s="201">
        <v>1</v>
      </c>
      <c r="V17" s="202">
        <f t="shared" si="3"/>
        <v>100</v>
      </c>
      <c r="W17" s="201">
        <v>0</v>
      </c>
      <c r="X17" s="219">
        <v>1</v>
      </c>
      <c r="Y17" s="202">
        <v>0</v>
      </c>
      <c r="Z17" s="221">
        <v>0</v>
      </c>
      <c r="AA17" s="201">
        <v>1</v>
      </c>
      <c r="AB17" s="202">
        <v>0</v>
      </c>
    </row>
    <row r="18" spans="1:28" s="46" customFormat="1" ht="24" customHeight="1" x14ac:dyDescent="0.25">
      <c r="A18" s="43" t="s">
        <v>54</v>
      </c>
      <c r="B18" s="201">
        <v>8</v>
      </c>
      <c r="C18" s="219">
        <v>7</v>
      </c>
      <c r="D18" s="202">
        <f t="shared" si="0"/>
        <v>87.5</v>
      </c>
      <c r="E18" s="201">
        <v>7</v>
      </c>
      <c r="F18" s="204">
        <v>6</v>
      </c>
      <c r="G18" s="202">
        <f t="shared" si="1"/>
        <v>85.714285714285708</v>
      </c>
      <c r="H18" s="201">
        <v>3</v>
      </c>
      <c r="I18" s="201">
        <v>0</v>
      </c>
      <c r="J18" s="202">
        <f t="shared" si="6"/>
        <v>0</v>
      </c>
      <c r="K18" s="201">
        <v>0</v>
      </c>
      <c r="L18" s="201">
        <v>0</v>
      </c>
      <c r="M18" s="202">
        <v>0</v>
      </c>
      <c r="N18" s="201">
        <v>0</v>
      </c>
      <c r="O18" s="201">
        <v>0</v>
      </c>
      <c r="P18" s="202">
        <v>0</v>
      </c>
      <c r="Q18" s="201">
        <v>2</v>
      </c>
      <c r="R18" s="201">
        <v>2</v>
      </c>
      <c r="S18" s="202">
        <f t="shared" si="2"/>
        <v>100</v>
      </c>
      <c r="T18" s="201">
        <v>4</v>
      </c>
      <c r="U18" s="201">
        <v>2</v>
      </c>
      <c r="V18" s="202">
        <f t="shared" si="3"/>
        <v>50</v>
      </c>
      <c r="W18" s="201">
        <v>3</v>
      </c>
      <c r="X18" s="219">
        <v>2</v>
      </c>
      <c r="Y18" s="202">
        <f t="shared" si="4"/>
        <v>66.666666666666657</v>
      </c>
      <c r="Z18" s="221">
        <v>3</v>
      </c>
      <c r="AA18" s="201">
        <v>1</v>
      </c>
      <c r="AB18" s="202">
        <f t="shared" si="5"/>
        <v>33.333333333333329</v>
      </c>
    </row>
    <row r="19" spans="1:28" s="46" customFormat="1" ht="24" customHeight="1" x14ac:dyDescent="0.25">
      <c r="A19" s="43" t="s">
        <v>55</v>
      </c>
      <c r="B19" s="201">
        <v>9</v>
      </c>
      <c r="C19" s="219">
        <v>11</v>
      </c>
      <c r="D19" s="202">
        <f t="shared" si="0"/>
        <v>122.22222222222223</v>
      </c>
      <c r="E19" s="201">
        <v>9</v>
      </c>
      <c r="F19" s="204">
        <v>11</v>
      </c>
      <c r="G19" s="202">
        <f t="shared" si="1"/>
        <v>122.22222222222223</v>
      </c>
      <c r="H19" s="201">
        <v>0</v>
      </c>
      <c r="I19" s="201">
        <v>0</v>
      </c>
      <c r="J19" s="202">
        <v>0</v>
      </c>
      <c r="K19" s="201">
        <v>0</v>
      </c>
      <c r="L19" s="201">
        <v>0</v>
      </c>
      <c r="M19" s="202">
        <v>0</v>
      </c>
      <c r="N19" s="201">
        <v>0</v>
      </c>
      <c r="O19" s="201">
        <v>0</v>
      </c>
      <c r="P19" s="202">
        <v>0</v>
      </c>
      <c r="Q19" s="201">
        <v>7</v>
      </c>
      <c r="R19" s="201">
        <v>6</v>
      </c>
      <c r="S19" s="202">
        <f t="shared" si="2"/>
        <v>85.714285714285708</v>
      </c>
      <c r="T19" s="201">
        <v>5</v>
      </c>
      <c r="U19" s="201">
        <v>6</v>
      </c>
      <c r="V19" s="202">
        <f t="shared" si="3"/>
        <v>120</v>
      </c>
      <c r="W19" s="201">
        <v>5</v>
      </c>
      <c r="X19" s="219">
        <v>6</v>
      </c>
      <c r="Y19" s="202">
        <f t="shared" si="4"/>
        <v>120</v>
      </c>
      <c r="Z19" s="221">
        <v>4</v>
      </c>
      <c r="AA19" s="201">
        <v>5</v>
      </c>
      <c r="AB19" s="202">
        <f t="shared" si="5"/>
        <v>125</v>
      </c>
    </row>
    <row r="20" spans="1:28" s="46" customFormat="1" ht="24" customHeight="1" x14ac:dyDescent="0.25">
      <c r="A20" s="43" t="s">
        <v>56</v>
      </c>
      <c r="B20" s="201">
        <v>60</v>
      </c>
      <c r="C20" s="219">
        <v>65</v>
      </c>
      <c r="D20" s="202">
        <f t="shared" si="0"/>
        <v>108.33333333333333</v>
      </c>
      <c r="E20" s="201">
        <v>41</v>
      </c>
      <c r="F20" s="204">
        <v>42</v>
      </c>
      <c r="G20" s="202">
        <f t="shared" si="1"/>
        <v>102.4390243902439</v>
      </c>
      <c r="H20" s="201">
        <v>7</v>
      </c>
      <c r="I20" s="201">
        <v>13</v>
      </c>
      <c r="J20" s="202">
        <f t="shared" si="6"/>
        <v>185.71428571428572</v>
      </c>
      <c r="K20" s="201">
        <v>2</v>
      </c>
      <c r="L20" s="201">
        <v>0</v>
      </c>
      <c r="M20" s="202">
        <f t="shared" si="7"/>
        <v>0</v>
      </c>
      <c r="N20" s="201">
        <v>0</v>
      </c>
      <c r="O20" s="201">
        <v>0</v>
      </c>
      <c r="P20" s="202">
        <v>0</v>
      </c>
      <c r="Q20" s="201">
        <v>14</v>
      </c>
      <c r="R20" s="201">
        <v>26</v>
      </c>
      <c r="S20" s="202">
        <f t="shared" si="2"/>
        <v>185.71428571428572</v>
      </c>
      <c r="T20" s="201">
        <v>45</v>
      </c>
      <c r="U20" s="201">
        <v>32</v>
      </c>
      <c r="V20" s="202">
        <f t="shared" si="3"/>
        <v>71.111111111111114</v>
      </c>
      <c r="W20" s="201">
        <v>26</v>
      </c>
      <c r="X20" s="219">
        <v>10</v>
      </c>
      <c r="Y20" s="202">
        <f t="shared" si="4"/>
        <v>38.461538461538467</v>
      </c>
      <c r="Z20" s="221">
        <v>21</v>
      </c>
      <c r="AA20" s="201">
        <v>9</v>
      </c>
      <c r="AB20" s="202">
        <f t="shared" si="5"/>
        <v>42.857142857142854</v>
      </c>
    </row>
    <row r="21" spans="1:28" s="46" customFormat="1" ht="24" customHeight="1" x14ac:dyDescent="0.25">
      <c r="A21" s="43" t="s">
        <v>57</v>
      </c>
      <c r="B21" s="201">
        <v>21</v>
      </c>
      <c r="C21" s="219">
        <v>16</v>
      </c>
      <c r="D21" s="202">
        <f t="shared" si="0"/>
        <v>76.19047619047619</v>
      </c>
      <c r="E21" s="201">
        <v>19</v>
      </c>
      <c r="F21" s="204">
        <v>15</v>
      </c>
      <c r="G21" s="202">
        <f t="shared" si="1"/>
        <v>78.94736842105263</v>
      </c>
      <c r="H21" s="201">
        <v>2</v>
      </c>
      <c r="I21" s="201">
        <v>3</v>
      </c>
      <c r="J21" s="202">
        <f t="shared" si="6"/>
        <v>150</v>
      </c>
      <c r="K21" s="201">
        <v>0</v>
      </c>
      <c r="L21" s="201">
        <v>0</v>
      </c>
      <c r="M21" s="202">
        <v>0</v>
      </c>
      <c r="N21" s="201">
        <v>1</v>
      </c>
      <c r="O21" s="201">
        <v>1</v>
      </c>
      <c r="P21" s="202">
        <f t="shared" ref="P7:P25" si="8">O21/N21*100</f>
        <v>100</v>
      </c>
      <c r="Q21" s="201">
        <v>5</v>
      </c>
      <c r="R21" s="201">
        <v>9</v>
      </c>
      <c r="S21" s="202">
        <f t="shared" si="2"/>
        <v>180</v>
      </c>
      <c r="T21" s="201">
        <v>16</v>
      </c>
      <c r="U21" s="201">
        <v>5</v>
      </c>
      <c r="V21" s="202">
        <f t="shared" si="3"/>
        <v>31.25</v>
      </c>
      <c r="W21" s="201">
        <v>16</v>
      </c>
      <c r="X21" s="219">
        <v>4</v>
      </c>
      <c r="Y21" s="202">
        <f t="shared" si="4"/>
        <v>25</v>
      </c>
      <c r="Z21" s="221">
        <v>11</v>
      </c>
      <c r="AA21" s="201">
        <v>3</v>
      </c>
      <c r="AB21" s="202">
        <f t="shared" si="5"/>
        <v>27.27272727272727</v>
      </c>
    </row>
    <row r="22" spans="1:28" s="46" customFormat="1" ht="24" customHeight="1" x14ac:dyDescent="0.25">
      <c r="A22" s="43" t="s">
        <v>58</v>
      </c>
      <c r="B22" s="201">
        <v>18</v>
      </c>
      <c r="C22" s="219">
        <v>17</v>
      </c>
      <c r="D22" s="202">
        <f t="shared" si="0"/>
        <v>94.444444444444443</v>
      </c>
      <c r="E22" s="201">
        <v>16</v>
      </c>
      <c r="F22" s="204">
        <v>15</v>
      </c>
      <c r="G22" s="202">
        <f t="shared" si="1"/>
        <v>93.75</v>
      </c>
      <c r="H22" s="201">
        <v>3</v>
      </c>
      <c r="I22" s="201">
        <v>4</v>
      </c>
      <c r="J22" s="202">
        <f t="shared" si="6"/>
        <v>133.33333333333331</v>
      </c>
      <c r="K22" s="201">
        <v>0</v>
      </c>
      <c r="L22" s="201">
        <v>0</v>
      </c>
      <c r="M22" s="202">
        <v>0</v>
      </c>
      <c r="N22" s="201">
        <v>1</v>
      </c>
      <c r="O22" s="201">
        <v>0</v>
      </c>
      <c r="P22" s="202">
        <f t="shared" si="8"/>
        <v>0</v>
      </c>
      <c r="Q22" s="201">
        <v>9</v>
      </c>
      <c r="R22" s="201">
        <v>7</v>
      </c>
      <c r="S22" s="202">
        <f t="shared" si="2"/>
        <v>77.777777777777786</v>
      </c>
      <c r="T22" s="201">
        <v>13</v>
      </c>
      <c r="U22" s="201">
        <v>7</v>
      </c>
      <c r="V22" s="202">
        <f t="shared" si="3"/>
        <v>53.846153846153847</v>
      </c>
      <c r="W22" s="201">
        <v>11</v>
      </c>
      <c r="X22" s="219">
        <v>5</v>
      </c>
      <c r="Y22" s="202">
        <f t="shared" si="4"/>
        <v>45.454545454545453</v>
      </c>
      <c r="Z22" s="221">
        <v>7</v>
      </c>
      <c r="AA22" s="201">
        <v>2</v>
      </c>
      <c r="AB22" s="202">
        <f t="shared" si="5"/>
        <v>28.571428571428569</v>
      </c>
    </row>
    <row r="23" spans="1:28" s="46" customFormat="1" ht="24" customHeight="1" x14ac:dyDescent="0.25">
      <c r="A23" s="43" t="s">
        <v>59</v>
      </c>
      <c r="B23" s="201">
        <v>12</v>
      </c>
      <c r="C23" s="219">
        <v>6</v>
      </c>
      <c r="D23" s="202">
        <f t="shared" si="0"/>
        <v>50</v>
      </c>
      <c r="E23" s="201">
        <v>11</v>
      </c>
      <c r="F23" s="204">
        <v>3</v>
      </c>
      <c r="G23" s="202">
        <f t="shared" si="1"/>
        <v>27.27272727272727</v>
      </c>
      <c r="H23" s="201">
        <v>2</v>
      </c>
      <c r="I23" s="201">
        <v>1</v>
      </c>
      <c r="J23" s="202">
        <f t="shared" si="6"/>
        <v>50</v>
      </c>
      <c r="K23" s="201">
        <v>0</v>
      </c>
      <c r="L23" s="201">
        <v>0</v>
      </c>
      <c r="M23" s="202">
        <v>0</v>
      </c>
      <c r="N23" s="201">
        <v>0</v>
      </c>
      <c r="O23" s="201">
        <v>0</v>
      </c>
      <c r="P23" s="202">
        <v>0</v>
      </c>
      <c r="Q23" s="201">
        <v>2</v>
      </c>
      <c r="R23" s="201">
        <v>1</v>
      </c>
      <c r="S23" s="202">
        <f t="shared" si="2"/>
        <v>50</v>
      </c>
      <c r="T23" s="201">
        <v>8</v>
      </c>
      <c r="U23" s="201">
        <v>5</v>
      </c>
      <c r="V23" s="202">
        <f t="shared" si="3"/>
        <v>62.5</v>
      </c>
      <c r="W23" s="201">
        <v>7</v>
      </c>
      <c r="X23" s="219">
        <v>2</v>
      </c>
      <c r="Y23" s="202">
        <f t="shared" si="4"/>
        <v>28.571428571428569</v>
      </c>
      <c r="Z23" s="221">
        <v>4</v>
      </c>
      <c r="AA23" s="201">
        <v>0</v>
      </c>
      <c r="AB23" s="202">
        <f t="shared" si="5"/>
        <v>0</v>
      </c>
    </row>
    <row r="24" spans="1:28" s="46" customFormat="1" ht="24" customHeight="1" x14ac:dyDescent="0.25">
      <c r="A24" s="43" t="s">
        <v>60</v>
      </c>
      <c r="B24" s="201">
        <v>2</v>
      </c>
      <c r="C24" s="219">
        <v>1</v>
      </c>
      <c r="D24" s="202">
        <f t="shared" si="0"/>
        <v>50</v>
      </c>
      <c r="E24" s="201">
        <v>1</v>
      </c>
      <c r="F24" s="204">
        <v>0</v>
      </c>
      <c r="G24" s="202">
        <f t="shared" si="1"/>
        <v>0</v>
      </c>
      <c r="H24" s="201">
        <v>0</v>
      </c>
      <c r="I24" s="201">
        <v>0</v>
      </c>
      <c r="J24" s="202">
        <v>0</v>
      </c>
      <c r="K24" s="201">
        <v>0</v>
      </c>
      <c r="L24" s="201">
        <v>0</v>
      </c>
      <c r="M24" s="202">
        <v>0</v>
      </c>
      <c r="N24" s="201">
        <v>0</v>
      </c>
      <c r="O24" s="201">
        <v>0</v>
      </c>
      <c r="P24" s="202">
        <v>0</v>
      </c>
      <c r="Q24" s="201">
        <v>0</v>
      </c>
      <c r="R24" s="201">
        <v>0</v>
      </c>
      <c r="S24" s="202">
        <v>0</v>
      </c>
      <c r="T24" s="201">
        <v>2</v>
      </c>
      <c r="U24" s="201">
        <v>1</v>
      </c>
      <c r="V24" s="202">
        <f t="shared" si="3"/>
        <v>50</v>
      </c>
      <c r="W24" s="201">
        <v>1</v>
      </c>
      <c r="X24" s="219">
        <v>0</v>
      </c>
      <c r="Y24" s="202">
        <f t="shared" si="4"/>
        <v>0</v>
      </c>
      <c r="Z24" s="221">
        <v>0</v>
      </c>
      <c r="AA24" s="201">
        <v>0</v>
      </c>
      <c r="AB24" s="202">
        <v>0</v>
      </c>
    </row>
    <row r="25" spans="1:28" s="46" customFormat="1" ht="24" customHeight="1" x14ac:dyDescent="0.25">
      <c r="A25" s="43" t="s">
        <v>61</v>
      </c>
      <c r="B25" s="201">
        <v>4</v>
      </c>
      <c r="C25" s="219">
        <v>5</v>
      </c>
      <c r="D25" s="202">
        <f t="shared" si="0"/>
        <v>125</v>
      </c>
      <c r="E25" s="201">
        <v>3</v>
      </c>
      <c r="F25" s="204">
        <v>2</v>
      </c>
      <c r="G25" s="202">
        <f t="shared" si="1"/>
        <v>66.666666666666657</v>
      </c>
      <c r="H25" s="201">
        <v>2</v>
      </c>
      <c r="I25" s="201">
        <v>1</v>
      </c>
      <c r="J25" s="202">
        <f t="shared" si="6"/>
        <v>50</v>
      </c>
      <c r="K25" s="201">
        <v>0</v>
      </c>
      <c r="L25" s="201">
        <v>0</v>
      </c>
      <c r="M25" s="202">
        <v>0</v>
      </c>
      <c r="N25" s="201">
        <v>0</v>
      </c>
      <c r="O25" s="201">
        <v>0</v>
      </c>
      <c r="P25" s="202">
        <v>0</v>
      </c>
      <c r="Q25" s="201">
        <v>2</v>
      </c>
      <c r="R25" s="201">
        <v>1</v>
      </c>
      <c r="S25" s="202">
        <f t="shared" si="2"/>
        <v>50</v>
      </c>
      <c r="T25" s="201">
        <v>1</v>
      </c>
      <c r="U25" s="201">
        <v>4</v>
      </c>
      <c r="V25" s="202">
        <f t="shared" si="3"/>
        <v>400</v>
      </c>
      <c r="W25" s="201">
        <v>0</v>
      </c>
      <c r="X25" s="219">
        <v>1</v>
      </c>
      <c r="Y25" s="202">
        <v>0</v>
      </c>
      <c r="Z25" s="221">
        <v>0</v>
      </c>
      <c r="AA25" s="201">
        <v>0</v>
      </c>
      <c r="AB25" s="202">
        <v>0</v>
      </c>
    </row>
    <row r="26" spans="1:28" ht="15" x14ac:dyDescent="0.25">
      <c r="A26" s="48"/>
      <c r="B26" s="48"/>
      <c r="C26" s="48"/>
      <c r="D26" s="48"/>
      <c r="E26" s="49"/>
      <c r="F26" s="48"/>
      <c r="G26" s="48"/>
      <c r="H26" s="48"/>
      <c r="I26" s="48"/>
      <c r="J26" s="48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4"/>
      <c r="Y26" s="51"/>
    </row>
    <row r="27" spans="1:28" ht="15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75"/>
      <c r="Y27" s="53"/>
    </row>
    <row r="28" spans="1:28" ht="1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75"/>
      <c r="Y28" s="53"/>
    </row>
    <row r="29" spans="1:28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8" x14ac:dyDescent="0.2"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8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8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C15" sqref="C15:C16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39" t="s">
        <v>68</v>
      </c>
      <c r="B1" s="239"/>
      <c r="C1" s="239"/>
      <c r="D1" s="239"/>
      <c r="E1" s="239"/>
    </row>
    <row r="2" spans="1:11" ht="23.25" customHeight="1" x14ac:dyDescent="0.2">
      <c r="A2" s="239" t="s">
        <v>39</v>
      </c>
      <c r="B2" s="239"/>
      <c r="C2" s="239"/>
      <c r="D2" s="239"/>
      <c r="E2" s="239"/>
    </row>
    <row r="3" spans="1:11" ht="6" customHeight="1" x14ac:dyDescent="0.2">
      <c r="A3" s="28"/>
    </row>
    <row r="4" spans="1:11" s="4" customFormat="1" ht="23.25" customHeight="1" x14ac:dyDescent="0.25">
      <c r="A4" s="250"/>
      <c r="B4" s="240" t="s">
        <v>98</v>
      </c>
      <c r="C4" s="240" t="s">
        <v>99</v>
      </c>
      <c r="D4" s="268" t="s">
        <v>2</v>
      </c>
      <c r="E4" s="269"/>
    </row>
    <row r="5" spans="1:11" s="4" customFormat="1" ht="32.25" customHeight="1" x14ac:dyDescent="0.25">
      <c r="A5" s="250"/>
      <c r="B5" s="241"/>
      <c r="C5" s="241"/>
      <c r="D5" s="5" t="s">
        <v>3</v>
      </c>
      <c r="E5" s="6" t="s">
        <v>82</v>
      </c>
    </row>
    <row r="6" spans="1:11" s="9" customFormat="1" ht="15.75" customHeight="1" x14ac:dyDescent="0.25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70</v>
      </c>
      <c r="B7" s="170">
        <v>17239</v>
      </c>
      <c r="C7" s="170">
        <v>14781</v>
      </c>
      <c r="D7" s="11">
        <f>C7/B7*100</f>
        <v>85.741632345263639</v>
      </c>
      <c r="E7" s="177">
        <f>C7-B7</f>
        <v>-2458</v>
      </c>
      <c r="K7" s="13"/>
    </row>
    <row r="8" spans="1:11" s="4" customFormat="1" ht="31.5" customHeight="1" x14ac:dyDescent="0.25">
      <c r="A8" s="10" t="s">
        <v>75</v>
      </c>
      <c r="B8" s="171">
        <v>10503</v>
      </c>
      <c r="C8" s="172">
        <v>8728</v>
      </c>
      <c r="D8" s="11">
        <f t="shared" ref="D8:D12" si="0">C8/B8*100</f>
        <v>83.100066647624487</v>
      </c>
      <c r="E8" s="177">
        <f t="shared" ref="E8:E12" si="1">C8-B8</f>
        <v>-1775</v>
      </c>
      <c r="K8" s="13"/>
    </row>
    <row r="9" spans="1:11" s="4" customFormat="1" ht="54.75" customHeight="1" x14ac:dyDescent="0.25">
      <c r="A9" s="14" t="s">
        <v>77</v>
      </c>
      <c r="B9" s="171">
        <v>2430</v>
      </c>
      <c r="C9" s="172">
        <v>2120</v>
      </c>
      <c r="D9" s="11">
        <f t="shared" si="0"/>
        <v>87.242798353909464</v>
      </c>
      <c r="E9" s="177">
        <f t="shared" si="1"/>
        <v>-310</v>
      </c>
      <c r="K9" s="13"/>
    </row>
    <row r="10" spans="1:11" s="4" customFormat="1" ht="35.25" customHeight="1" x14ac:dyDescent="0.25">
      <c r="A10" s="15" t="s">
        <v>5</v>
      </c>
      <c r="B10" s="172">
        <v>405</v>
      </c>
      <c r="C10" s="172">
        <v>355</v>
      </c>
      <c r="D10" s="11">
        <f t="shared" si="0"/>
        <v>87.654320987654316</v>
      </c>
      <c r="E10" s="177">
        <f t="shared" si="1"/>
        <v>-50</v>
      </c>
      <c r="K10" s="13"/>
    </row>
    <row r="11" spans="1:11" s="4" customFormat="1" ht="45.75" customHeight="1" x14ac:dyDescent="0.25">
      <c r="A11" s="15" t="s">
        <v>34</v>
      </c>
      <c r="B11" s="172">
        <v>268</v>
      </c>
      <c r="C11" s="172">
        <v>157</v>
      </c>
      <c r="D11" s="11">
        <f t="shared" si="0"/>
        <v>58.582089552238806</v>
      </c>
      <c r="E11" s="177">
        <f t="shared" si="1"/>
        <v>-111</v>
      </c>
      <c r="K11" s="13"/>
    </row>
    <row r="12" spans="1:11" s="4" customFormat="1" ht="55.5" customHeight="1" x14ac:dyDescent="0.25">
      <c r="A12" s="15" t="s">
        <v>74</v>
      </c>
      <c r="B12" s="172">
        <v>3874</v>
      </c>
      <c r="C12" s="172">
        <v>4769</v>
      </c>
      <c r="D12" s="11">
        <f t="shared" si="0"/>
        <v>123.10273618998451</v>
      </c>
      <c r="E12" s="177">
        <f t="shared" si="1"/>
        <v>895</v>
      </c>
      <c r="K12" s="13"/>
    </row>
    <row r="13" spans="1:11" s="4" customFormat="1" ht="12.75" customHeight="1" x14ac:dyDescent="0.25">
      <c r="A13" s="246" t="s">
        <v>6</v>
      </c>
      <c r="B13" s="247"/>
      <c r="C13" s="247"/>
      <c r="D13" s="247"/>
      <c r="E13" s="247"/>
      <c r="K13" s="13"/>
    </row>
    <row r="14" spans="1:11" s="4" customFormat="1" ht="15" customHeight="1" x14ac:dyDescent="0.25">
      <c r="A14" s="248"/>
      <c r="B14" s="249"/>
      <c r="C14" s="249"/>
      <c r="D14" s="249"/>
      <c r="E14" s="249"/>
      <c r="K14" s="13"/>
    </row>
    <row r="15" spans="1:11" s="4" customFormat="1" ht="20.25" customHeight="1" x14ac:dyDescent="0.25">
      <c r="A15" s="244" t="s">
        <v>0</v>
      </c>
      <c r="B15" s="250" t="s">
        <v>100</v>
      </c>
      <c r="C15" s="250" t="s">
        <v>101</v>
      </c>
      <c r="D15" s="268" t="s">
        <v>2</v>
      </c>
      <c r="E15" s="269"/>
      <c r="K15" s="13"/>
    </row>
    <row r="16" spans="1:11" ht="35.25" customHeight="1" x14ac:dyDescent="0.2">
      <c r="A16" s="245"/>
      <c r="B16" s="250"/>
      <c r="C16" s="250"/>
      <c r="D16" s="5" t="s">
        <v>3</v>
      </c>
      <c r="E16" s="6" t="s">
        <v>83</v>
      </c>
      <c r="K16" s="13"/>
    </row>
    <row r="17" spans="1:11" ht="24" customHeight="1" x14ac:dyDescent="0.2">
      <c r="A17" s="10" t="s">
        <v>70</v>
      </c>
      <c r="B17" s="12">
        <v>12413</v>
      </c>
      <c r="C17" s="170">
        <v>8106</v>
      </c>
      <c r="D17" s="17">
        <f>C17/B17*100</f>
        <v>65.302505437847415</v>
      </c>
      <c r="E17" s="178">
        <f>C17-B17</f>
        <v>-4307</v>
      </c>
      <c r="K17" s="13"/>
    </row>
    <row r="18" spans="1:11" ht="25.5" customHeight="1" x14ac:dyDescent="0.2">
      <c r="A18" s="1" t="s">
        <v>75</v>
      </c>
      <c r="B18" s="173">
        <v>6444</v>
      </c>
      <c r="C18" s="173">
        <v>3281</v>
      </c>
      <c r="D18" s="17">
        <f t="shared" ref="D18:D19" si="2">C18/B18*100</f>
        <v>50.915580384854131</v>
      </c>
      <c r="E18" s="178">
        <f t="shared" ref="E18:E19" si="3">C18-B18</f>
        <v>-3163</v>
      </c>
      <c r="K18" s="13"/>
    </row>
    <row r="19" spans="1:11" ht="43.5" customHeight="1" x14ac:dyDescent="0.2">
      <c r="A19" s="1" t="s">
        <v>76</v>
      </c>
      <c r="B19" s="173">
        <v>5115</v>
      </c>
      <c r="C19" s="173">
        <v>2621</v>
      </c>
      <c r="D19" s="17">
        <f t="shared" si="2"/>
        <v>51.241446725317694</v>
      </c>
      <c r="E19" s="178">
        <f t="shared" si="3"/>
        <v>-2494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25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112</vt:lpstr>
      <vt:lpstr>113</vt:lpstr>
      <vt:lpstr>12</vt:lpstr>
      <vt:lpstr>13</vt:lpstr>
      <vt:lpstr>14</vt:lpstr>
      <vt:lpstr>15</vt:lpstr>
      <vt:lpstr>16</vt:lpstr>
      <vt:lpstr>'10'!Заголовки_для_печати</vt:lpstr>
      <vt:lpstr>'112'!Заголовки_для_печати</vt:lpstr>
      <vt:lpstr>'113'!Заголовки_для_печати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'112'!Область_печати</vt:lpstr>
      <vt:lpstr>'113'!Область_печати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Тютяева Диана Василiйовна</cp:lastModifiedBy>
  <cp:lastPrinted>2021-07-06T08:07:16Z</cp:lastPrinted>
  <dcterms:created xsi:type="dcterms:W3CDTF">2020-12-10T10:35:03Z</dcterms:created>
  <dcterms:modified xsi:type="dcterms:W3CDTF">2021-07-06T08:18:27Z</dcterms:modified>
</cp:coreProperties>
</file>