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633" firstSheet="1" activeTab="1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<sst xmlns="http://schemas.openxmlformats.org/spreadsheetml/2006/main" count="120" uniqueCount="76">
  <si>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</si>
  <si>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</si>
  <si>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</si>
  <si>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</si>
  <si>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</si>
  <si>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</si>
  <si>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</si>
  <si>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</si>
  <si>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</si>
  <si>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</si>
  <si>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</si>
  <si>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</si>
  <si>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</si>
  <si>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</si>
  <si>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</si>
  <si>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</si>
  <si>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</si>
  <si>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</si>
  <si>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</si>
  <si>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</si>
  <si>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</si>
  <si>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</si>
  <si>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</si>
  <si>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</si>
  <si>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</si>
  <si>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</si>
  <si>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</si>
  <si>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</si>
  <si>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</si>
  <si>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</si>
  <si>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</si>
  <si>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</si>
  <si>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</si>
  <si>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</si>
  <si>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</si>
  <si>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</si>
  <si>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</si>
  <si>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</si>
  <si>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</si>
  <si>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</si>
  <si>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</si>
  <si>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</si>
  <si>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</si>
  <si>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</si>
  <si>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</si>
  <si>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</si>
  <si>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</si>
  <si>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</si>
  <si>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</si>
  <si>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</si>
  <si>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Білопільський РЦЗ</t>
  </si>
  <si>
    <t xml:space="preserve"> Буринський РЦЗ</t>
  </si>
  <si>
    <t xml:space="preserve"> Великописарівський РЦЗ</t>
  </si>
  <si>
    <t xml:space="preserve"> Краснопільський РЦЗ</t>
  </si>
  <si>
    <t xml:space="preserve"> Кролевецький РЦЗ</t>
  </si>
  <si>
    <t>Лебединський МРЦЗ</t>
  </si>
  <si>
    <t xml:space="preserve"> Липоводолинський РЦЗ</t>
  </si>
  <si>
    <t>Недригайлівський РЦЗ</t>
  </si>
  <si>
    <t xml:space="preserve"> Путивльський РЦЗ</t>
  </si>
  <si>
    <t xml:space="preserve"> Середино-Будський РЦЗ</t>
  </si>
  <si>
    <t xml:space="preserve"> Сумський РЦЗ</t>
  </si>
  <si>
    <t xml:space="preserve"> Тростянецький РЦЗ</t>
  </si>
  <si>
    <t xml:space="preserve"> Ямпільський РЦЗ</t>
  </si>
  <si>
    <t xml:space="preserve"> Сумський МЦЗ</t>
  </si>
  <si>
    <t xml:space="preserve"> Конотопський МРЦЗ</t>
  </si>
  <si>
    <t>Шосткинський МРЦЗ</t>
  </si>
  <si>
    <t xml:space="preserve"> Роменський МРЦЗ</t>
  </si>
  <si>
    <t>Глухівський МРЦЗ</t>
  </si>
  <si>
    <t xml:space="preserve"> Охтирський МРЦЗ</t>
  </si>
  <si>
    <t>Сумська область</t>
  </si>
  <si>
    <t xml:space="preserve">           з них, отримували допомогу по      безробіттю</t>
  </si>
  <si>
    <t>Станом на 1 січня 2018 року:</t>
  </si>
  <si>
    <t xml:space="preserve"> осіб</t>
  </si>
  <si>
    <t xml:space="preserve"> у  2017 році (за статтю)</t>
  </si>
  <si>
    <t xml:space="preserve">Надання послуг державною службою зайнятості по Сумській області </t>
  </si>
  <si>
    <t>Надання послуг державною службою зайнятості зареєстрованим безробітним та іншим категоріям громадян у 2017 р. по Сумській області</t>
  </si>
</sst>
</file>

<file path=xl/styles.xml><?xml version="1.0" encoding="utf-8"?>
<styleSheet xmlns="http://schemas.openxmlformats.org/spreadsheetml/2006/main">
  <numFmts count="2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1" fillId="0" borderId="0" applyFont="0" applyFill="0" applyBorder="0" applyProtection="0">
      <alignment/>
    </xf>
    <xf numFmtId="183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8" fillId="0" borderId="15" applyNumberFormat="0" applyFill="0" applyAlignment="0" applyProtection="0"/>
    <xf numFmtId="0" fontId="9" fillId="0" borderId="5" applyNumberFormat="0" applyFill="0" applyAlignment="0" applyProtection="0"/>
    <xf numFmtId="0" fontId="4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9" fillId="0" borderId="17" applyNumberFormat="0" applyFill="0" applyAlignment="0" applyProtection="0"/>
    <xf numFmtId="0" fontId="10" fillId="0" borderId="7" applyNumberFormat="0" applyFill="0" applyAlignment="0" applyProtection="0"/>
    <xf numFmtId="0" fontId="5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0" fillId="0" borderId="19" applyNumberFormat="0" applyFill="0" applyAlignment="0" applyProtection="0"/>
    <xf numFmtId="0" fontId="11" fillId="0" borderId="9" applyNumberFormat="0" applyFill="0" applyAlignment="0" applyProtection="0"/>
    <xf numFmtId="0" fontId="5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6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37" fillId="0" borderId="0" xfId="495" applyFont="1" applyAlignment="1">
      <alignment horizontal="center" vertical="center" wrapText="1"/>
      <protection/>
    </xf>
    <xf numFmtId="0" fontId="36" fillId="0" borderId="0" xfId="495" applyFont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9" fillId="0" borderId="0" xfId="495" applyFont="1">
      <alignment/>
      <protection/>
    </xf>
    <xf numFmtId="0" fontId="39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4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49" fontId="24" fillId="0" borderId="3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5" fillId="0" borderId="26" xfId="495" applyFont="1" applyBorder="1" applyAlignment="1">
      <alignment vertical="center" wrapText="1"/>
      <protection/>
    </xf>
    <xf numFmtId="181" fontId="54" fillId="0" borderId="23" xfId="495" applyNumberFormat="1" applyFont="1" applyFill="1" applyBorder="1" applyAlignment="1">
      <alignment horizontal="center" vertical="center"/>
      <protection/>
    </xf>
    <xf numFmtId="181" fontId="54" fillId="0" borderId="24" xfId="495" applyNumberFormat="1" applyFont="1" applyFill="1" applyBorder="1" applyAlignment="1">
      <alignment horizontal="center" vertical="center"/>
      <protection/>
    </xf>
    <xf numFmtId="181" fontId="54" fillId="0" borderId="3" xfId="495" applyNumberFormat="1" applyFont="1" applyFill="1" applyBorder="1" applyAlignment="1">
      <alignment horizontal="center" vertical="center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181" fontId="24" fillId="0" borderId="23" xfId="495" applyNumberFormat="1" applyFont="1" applyFill="1" applyBorder="1" applyAlignment="1">
      <alignment horizontal="center" vertical="center"/>
      <protection/>
    </xf>
    <xf numFmtId="181" fontId="24" fillId="0" borderId="24" xfId="495" applyNumberFormat="1" applyFont="1" applyFill="1" applyBorder="1" applyAlignment="1">
      <alignment horizontal="center" vertical="center"/>
      <protection/>
    </xf>
    <xf numFmtId="181" fontId="24" fillId="0" borderId="3" xfId="495" applyNumberFormat="1" applyFont="1" applyFill="1" applyBorder="1" applyAlignment="1">
      <alignment horizontal="center" vertical="center"/>
      <protection/>
    </xf>
    <xf numFmtId="0" fontId="55" fillId="0" borderId="26" xfId="495" applyFont="1" applyFill="1" applyBorder="1" applyAlignment="1">
      <alignment horizontal="left" vertical="center" wrapText="1"/>
      <protection/>
    </xf>
    <xf numFmtId="0" fontId="55" fillId="0" borderId="27" xfId="495" applyFont="1" applyFill="1" applyBorder="1" applyAlignment="1">
      <alignment horizontal="left" vertical="center" wrapText="1"/>
      <protection/>
    </xf>
    <xf numFmtId="181" fontId="54" fillId="0" borderId="28" xfId="495" applyNumberFormat="1" applyFont="1" applyFill="1" applyBorder="1" applyAlignment="1">
      <alignment horizontal="center" vertical="center"/>
      <protection/>
    </xf>
    <xf numFmtId="181" fontId="54" fillId="0" borderId="29" xfId="495" applyNumberFormat="1" applyFont="1" applyFill="1" applyBorder="1" applyAlignment="1">
      <alignment horizontal="center" vertical="center"/>
      <protection/>
    </xf>
    <xf numFmtId="181" fontId="54" fillId="0" borderId="30" xfId="495" applyNumberFormat="1" applyFont="1" applyFill="1" applyBorder="1" applyAlignment="1">
      <alignment horizontal="center" vertical="center"/>
      <protection/>
    </xf>
    <xf numFmtId="1" fontId="55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8" fillId="0" borderId="0" xfId="509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7" fillId="0" borderId="0" xfId="503" applyNumberFormat="1" applyFont="1" applyFill="1" applyBorder="1" applyAlignment="1" applyProtection="1">
      <alignment/>
      <protection locked="0"/>
    </xf>
    <xf numFmtId="1" fontId="57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6" fillId="0" borderId="0" xfId="503" applyNumberFormat="1" applyFont="1" applyFill="1" applyAlignment="1" applyProtection="1">
      <alignment horizontal="center" vertical="center"/>
      <protection locked="0"/>
    </xf>
    <xf numFmtId="3" fontId="5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3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4" fillId="0" borderId="26" xfId="495" applyNumberFormat="1" applyFont="1" applyFill="1" applyBorder="1" applyAlignment="1">
      <alignment horizontal="center" vertical="center"/>
      <protection/>
    </xf>
    <xf numFmtId="181" fontId="54" fillId="0" borderId="27" xfId="495" applyNumberFormat="1" applyFont="1" applyFill="1" applyBorder="1" applyAlignment="1">
      <alignment horizontal="center" vertical="center"/>
      <protection/>
    </xf>
    <xf numFmtId="181" fontId="54" fillId="0" borderId="31" xfId="495" applyNumberFormat="1" applyFont="1" applyFill="1" applyBorder="1" applyAlignment="1">
      <alignment horizontal="center" vertical="center"/>
      <protection/>
    </xf>
    <xf numFmtId="181" fontId="24" fillId="0" borderId="31" xfId="495" applyNumberFormat="1" applyFont="1" applyFill="1" applyBorder="1" applyAlignment="1">
      <alignment horizontal="center" vertical="center"/>
      <protection/>
    </xf>
    <xf numFmtId="181" fontId="54" fillId="0" borderId="32" xfId="495" applyNumberFormat="1" applyFont="1" applyFill="1" applyBorder="1" applyAlignment="1">
      <alignment horizontal="center" vertical="center"/>
      <protection/>
    </xf>
    <xf numFmtId="0" fontId="21" fillId="0" borderId="33" xfId="495" applyFont="1" applyFill="1" applyBorder="1" applyAlignment="1">
      <alignment horizontal="left" vertical="center" wrapText="1"/>
      <protection/>
    </xf>
    <xf numFmtId="181" fontId="24" fillId="0" borderId="34" xfId="495" applyNumberFormat="1" applyFont="1" applyFill="1" applyBorder="1" applyAlignment="1">
      <alignment horizontal="center" vertical="center"/>
      <protection/>
    </xf>
    <xf numFmtId="181" fontId="24" fillId="0" borderId="35" xfId="495" applyNumberFormat="1" applyFont="1" applyFill="1" applyBorder="1" applyAlignment="1">
      <alignment horizontal="center" vertical="center"/>
      <protection/>
    </xf>
    <xf numFmtId="181" fontId="24" fillId="0" borderId="36" xfId="495" applyNumberFormat="1" applyFont="1" applyFill="1" applyBorder="1" applyAlignment="1">
      <alignment horizontal="center" vertical="center"/>
      <protection/>
    </xf>
    <xf numFmtId="181" fontId="24" fillId="0" borderId="37" xfId="495" applyNumberFormat="1" applyFont="1" applyFill="1" applyBorder="1" applyAlignment="1">
      <alignment horizontal="center" vertical="center"/>
      <protection/>
    </xf>
    <xf numFmtId="181" fontId="54" fillId="0" borderId="38" xfId="495" applyNumberFormat="1" applyFont="1" applyFill="1" applyBorder="1" applyAlignment="1">
      <alignment horizontal="center" vertical="center"/>
      <protection/>
    </xf>
    <xf numFmtId="181" fontId="54" fillId="0" borderId="39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81" fontId="24" fillId="0" borderId="40" xfId="495" applyNumberFormat="1" applyFont="1" applyFill="1" applyBorder="1" applyAlignment="1">
      <alignment horizontal="center" vertical="center"/>
      <protection/>
    </xf>
    <xf numFmtId="181" fontId="24" fillId="0" borderId="41" xfId="495" applyNumberFormat="1" applyFont="1" applyFill="1" applyBorder="1" applyAlignment="1">
      <alignment horizontal="center" vertical="center"/>
      <protection/>
    </xf>
    <xf numFmtId="181" fontId="24" fillId="0" borderId="42" xfId="495" applyNumberFormat="1" applyFont="1" applyFill="1" applyBorder="1" applyAlignment="1">
      <alignment horizontal="center" vertical="center"/>
      <protection/>
    </xf>
    <xf numFmtId="181" fontId="24" fillId="0" borderId="43" xfId="495" applyNumberFormat="1" applyFont="1" applyFill="1" applyBorder="1" applyAlignment="1">
      <alignment horizontal="center" vertical="center"/>
      <protection/>
    </xf>
    <xf numFmtId="49" fontId="33" fillId="0" borderId="44" xfId="495" applyNumberFormat="1" applyFont="1" applyFill="1" applyBorder="1" applyAlignment="1">
      <alignment horizontal="center" vertical="center" wrapText="1"/>
      <protection/>
    </xf>
    <xf numFmtId="49" fontId="33" fillId="0" borderId="45" xfId="495" applyNumberFormat="1" applyFont="1" applyFill="1" applyBorder="1" applyAlignment="1">
      <alignment horizontal="center" vertical="center" wrapText="1"/>
      <protection/>
    </xf>
    <xf numFmtId="49" fontId="33" fillId="0" borderId="46" xfId="495" applyNumberFormat="1" applyFont="1" applyFill="1" applyBorder="1" applyAlignment="1">
      <alignment horizontal="center" vertical="center" wrapText="1"/>
      <protection/>
    </xf>
    <xf numFmtId="49" fontId="33" fillId="0" borderId="47" xfId="495" applyNumberFormat="1" applyFont="1" applyFill="1" applyBorder="1" applyAlignment="1">
      <alignment horizontal="center" vertical="center" wrapText="1"/>
      <protection/>
    </xf>
    <xf numFmtId="49" fontId="33" fillId="0" borderId="48" xfId="495" applyNumberFormat="1" applyFont="1" applyFill="1" applyBorder="1" applyAlignment="1">
      <alignment horizontal="center" vertical="center" wrapText="1"/>
      <protection/>
    </xf>
    <xf numFmtId="49" fontId="33" fillId="0" borderId="49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1" fillId="0" borderId="45" xfId="495" applyFont="1" applyBorder="1" applyAlignment="1">
      <alignment horizontal="center" vertical="center" wrapText="1"/>
      <protection/>
    </xf>
    <xf numFmtId="181" fontId="54" fillId="0" borderId="50" xfId="495" applyNumberFormat="1" applyFont="1" applyFill="1" applyBorder="1" applyAlignment="1">
      <alignment horizontal="center" vertical="center"/>
      <protection/>
    </xf>
    <xf numFmtId="181" fontId="54" fillId="0" borderId="51" xfId="495" applyNumberFormat="1" applyFont="1" applyFill="1" applyBorder="1" applyAlignment="1">
      <alignment horizontal="center" vertical="center"/>
      <protection/>
    </xf>
    <xf numFmtId="181" fontId="54" fillId="0" borderId="25" xfId="495" applyNumberFormat="1" applyFont="1" applyFill="1" applyBorder="1" applyAlignment="1">
      <alignment horizontal="center" vertical="center"/>
      <protection/>
    </xf>
    <xf numFmtId="181" fontId="54" fillId="0" borderId="33" xfId="495" applyNumberFormat="1" applyFont="1" applyFill="1" applyBorder="1" applyAlignment="1">
      <alignment horizontal="center" vertical="center"/>
      <protection/>
    </xf>
    <xf numFmtId="49" fontId="54" fillId="0" borderId="26" xfId="495" applyNumberFormat="1" applyFont="1" applyFill="1" applyBorder="1" applyAlignment="1">
      <alignment horizontal="center" vertical="center" wrapText="1"/>
      <protection/>
    </xf>
    <xf numFmtId="1" fontId="60" fillId="0" borderId="0" xfId="503" applyNumberFormat="1" applyFont="1" applyFill="1" applyBorder="1" applyAlignment="1" applyProtection="1">
      <alignment/>
      <protection locked="0"/>
    </xf>
    <xf numFmtId="1" fontId="53" fillId="0" borderId="0" xfId="503" applyNumberFormat="1" applyFont="1" applyFill="1" applyAlignment="1" applyProtection="1">
      <alignment horizontal="left"/>
      <protection locked="0"/>
    </xf>
    <xf numFmtId="1" fontId="53" fillId="0" borderId="0" xfId="503" applyNumberFormat="1" applyFont="1" applyFill="1" applyBorder="1" applyProtection="1">
      <alignment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53" fillId="0" borderId="0" xfId="505" applyFont="1">
      <alignment/>
      <protection/>
    </xf>
    <xf numFmtId="0" fontId="60" fillId="0" borderId="0" xfId="505" applyFont="1" applyFill="1" applyAlignment="1">
      <alignment/>
      <protection/>
    </xf>
    <xf numFmtId="0" fontId="60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5" applyFont="1" applyBorder="1" applyAlignment="1">
      <alignment horizontal="center" vertical="center" wrapText="1"/>
      <protection/>
    </xf>
    <xf numFmtId="0" fontId="55" fillId="0" borderId="30" xfId="505" applyFont="1" applyBorder="1" applyAlignment="1">
      <alignment horizontal="center" vertical="center" wrapText="1"/>
      <protection/>
    </xf>
    <xf numFmtId="0" fontId="55" fillId="50" borderId="3" xfId="505" applyFont="1" applyFill="1" applyBorder="1" applyAlignment="1">
      <alignment horizontal="center" vertical="center" wrapText="1"/>
      <protection/>
    </xf>
    <xf numFmtId="0" fontId="34" fillId="0" borderId="0" xfId="508" applyFont="1" applyAlignment="1">
      <alignment vertical="center" wrapText="1"/>
      <protection/>
    </xf>
    <xf numFmtId="0" fontId="62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63" fillId="50" borderId="3" xfId="505" applyNumberFormat="1" applyFont="1" applyFill="1" applyBorder="1" applyAlignment="1">
      <alignment horizontal="center" vertical="center" wrapText="1"/>
      <protection/>
    </xf>
    <xf numFmtId="181" fontId="62" fillId="0" borderId="0" xfId="508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 locked="0"/>
    </xf>
    <xf numFmtId="1" fontId="68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 locked="0"/>
    </xf>
    <xf numFmtId="0" fontId="66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9" fillId="50" borderId="3" xfId="503" applyNumberFormat="1" applyFont="1" applyFill="1" applyBorder="1" applyAlignment="1" applyProtection="1">
      <alignment horizontal="center" vertical="center"/>
      <protection/>
    </xf>
    <xf numFmtId="3" fontId="66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10" applyFont="1" applyFill="1" applyBorder="1" applyAlignment="1">
      <alignment horizontal="left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1" fontId="69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/>
    </xf>
    <xf numFmtId="3" fontId="70" fillId="0" borderId="3" xfId="503" applyNumberFormat="1" applyFont="1" applyFill="1" applyBorder="1" applyAlignment="1" applyProtection="1">
      <alignment horizontal="center" vertical="center"/>
      <protection/>
    </xf>
    <xf numFmtId="1" fontId="70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71" fillId="0" borderId="0" xfId="508" applyFont="1" applyAlignment="1">
      <alignment vertical="center" wrapText="1"/>
      <protection/>
    </xf>
    <xf numFmtId="49" fontId="54" fillId="0" borderId="24" xfId="495" applyNumberFormat="1" applyFont="1" applyFill="1" applyBorder="1" applyAlignment="1">
      <alignment horizontal="center" vertical="center" wrapText="1"/>
      <protection/>
    </xf>
    <xf numFmtId="3" fontId="72" fillId="0" borderId="3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182" fontId="38" fillId="0" borderId="30" xfId="0" applyNumberFormat="1" applyFont="1" applyFill="1" applyBorder="1" applyAlignment="1" applyProtection="1">
      <alignment horizontal="center" vertical="center"/>
      <protection locked="0"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5" applyNumberFormat="1" applyFont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71" fillId="0" borderId="0" xfId="508" applyNumberFormat="1" applyFont="1" applyAlignment="1">
      <alignment vertical="center" wrapText="1"/>
      <protection/>
    </xf>
    <xf numFmtId="181" fontId="63" fillId="0" borderId="3" xfId="500" applyNumberFormat="1" applyFont="1" applyFill="1" applyBorder="1" applyAlignment="1">
      <alignment horizontal="center" vertical="center" wrapText="1"/>
      <protection/>
    </xf>
    <xf numFmtId="182" fontId="63" fillId="0" borderId="3" xfId="500" applyNumberFormat="1" applyFont="1" applyFill="1" applyBorder="1" applyAlignment="1">
      <alignment horizontal="center" vertical="center"/>
      <protection/>
    </xf>
    <xf numFmtId="0" fontId="24" fillId="0" borderId="52" xfId="495" applyFont="1" applyFill="1" applyBorder="1" applyAlignment="1">
      <alignment horizontal="center" vertical="center" wrapText="1"/>
      <protection/>
    </xf>
    <xf numFmtId="0" fontId="24" fillId="0" borderId="53" xfId="495" applyFont="1" applyFill="1" applyBorder="1" applyAlignment="1">
      <alignment horizontal="center" vertical="center" wrapText="1"/>
      <protection/>
    </xf>
    <xf numFmtId="0" fontId="38" fillId="0" borderId="0" xfId="507" applyFont="1" applyBorder="1" applyAlignment="1">
      <alignment horizontal="left" vertical="center" wrapText="1"/>
      <protection/>
    </xf>
    <xf numFmtId="0" fontId="24" fillId="0" borderId="52" xfId="495" applyFont="1" applyBorder="1" applyAlignment="1">
      <alignment horizontal="center" vertical="center"/>
      <protection/>
    </xf>
    <xf numFmtId="0" fontId="24" fillId="0" borderId="54" xfId="495" applyFont="1" applyBorder="1" applyAlignment="1">
      <alignment horizontal="center" vertical="center"/>
      <protection/>
    </xf>
    <xf numFmtId="0" fontId="24" fillId="0" borderId="53" xfId="495" applyFont="1" applyBorder="1" applyAlignment="1">
      <alignment horizontal="center" vertical="center"/>
      <protection/>
    </xf>
    <xf numFmtId="0" fontId="64" fillId="0" borderId="0" xfId="495" applyFont="1" applyBorder="1" applyAlignment="1">
      <alignment horizontal="center" vertical="center" wrapText="1"/>
      <protection/>
    </xf>
    <xf numFmtId="0" fontId="40" fillId="0" borderId="0" xfId="505" applyFont="1" applyFill="1" applyAlignment="1">
      <alignment horizontal="center" vertical="center" wrapText="1"/>
      <protection/>
    </xf>
    <xf numFmtId="0" fontId="61" fillId="0" borderId="0" xfId="505" applyFont="1" applyFill="1" applyAlignment="1">
      <alignment horizontal="center"/>
      <protection/>
    </xf>
    <xf numFmtId="0" fontId="59" fillId="0" borderId="26" xfId="508" applyFont="1" applyBorder="1" applyAlignment="1">
      <alignment horizontal="center" vertical="center" wrapText="1"/>
      <protection/>
    </xf>
    <xf numFmtId="0" fontId="21" fillId="0" borderId="55" xfId="508" applyFont="1" applyBorder="1" applyAlignment="1">
      <alignment horizontal="center" vertical="center" wrapText="1"/>
      <protection/>
    </xf>
    <xf numFmtId="0" fontId="21" fillId="0" borderId="31" xfId="508" applyFont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56" xfId="503" applyNumberFormat="1" applyFont="1" applyFill="1" applyBorder="1" applyAlignment="1" applyProtection="1">
      <alignment horizontal="center" vertical="center" wrapText="1"/>
      <protection/>
    </xf>
    <xf numFmtId="1" fontId="22" fillId="0" borderId="32" xfId="503" applyNumberFormat="1" applyFont="1" applyFill="1" applyBorder="1" applyAlignment="1" applyProtection="1">
      <alignment horizontal="center" vertical="center" wrapText="1"/>
      <protection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40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0" xfId="503" applyNumberFormat="1" applyFont="1" applyFill="1" applyBorder="1" applyAlignment="1" applyProtection="1">
      <alignment horizontal="center"/>
      <protection locked="0"/>
    </xf>
    <xf numFmtId="1" fontId="67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32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03" applyNumberFormat="1" applyFont="1" applyFill="1" applyBorder="1" applyAlignment="1" applyProtection="1">
      <alignment horizontal="center" vertical="center" wrapText="1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3" t="s">
        <v>8</v>
      </c>
      <c r="C3" s="134"/>
      <c r="D3" s="136" t="s">
        <v>0</v>
      </c>
      <c r="E3" s="137"/>
      <c r="F3" s="137"/>
      <c r="G3" s="138"/>
      <c r="H3" s="136" t="s">
        <v>2</v>
      </c>
      <c r="I3" s="137"/>
      <c r="J3" s="137"/>
      <c r="K3" s="138"/>
    </row>
    <row r="4" spans="1:11" s="8" customFormat="1" ht="39.75" customHeight="1">
      <c r="A4" s="69"/>
      <c r="B4" s="15" t="s">
        <v>15</v>
      </c>
      <c r="C4" s="16" t="s">
        <v>17</v>
      </c>
      <c r="D4" s="17" t="s">
        <v>15</v>
      </c>
      <c r="E4" s="74" t="s">
        <v>32</v>
      </c>
      <c r="F4" s="17" t="s">
        <v>17</v>
      </c>
      <c r="G4" s="74" t="s">
        <v>33</v>
      </c>
      <c r="H4" s="15" t="s">
        <v>15</v>
      </c>
      <c r="I4" s="74" t="s">
        <v>34</v>
      </c>
      <c r="J4" s="17" t="s">
        <v>17</v>
      </c>
      <c r="K4" s="118" t="s">
        <v>35</v>
      </c>
    </row>
    <row r="5" spans="1:11" s="57" customFormat="1" ht="16.5" customHeight="1">
      <c r="A5" s="68" t="s">
        <v>1</v>
      </c>
      <c r="B5" s="62" t="s">
        <v>22</v>
      </c>
      <c r="C5" s="63" t="s">
        <v>23</v>
      </c>
      <c r="D5" s="64" t="s">
        <v>24</v>
      </c>
      <c r="E5" s="65" t="s">
        <v>25</v>
      </c>
      <c r="F5" s="64" t="s">
        <v>26</v>
      </c>
      <c r="G5" s="66" t="s">
        <v>27</v>
      </c>
      <c r="H5" s="67" t="s">
        <v>28</v>
      </c>
      <c r="I5" s="65" t="s">
        <v>29</v>
      </c>
      <c r="J5" s="64" t="s">
        <v>30</v>
      </c>
      <c r="K5" s="66" t="s">
        <v>31</v>
      </c>
    </row>
    <row r="6" spans="1:11" s="8" customFormat="1" ht="53.25" customHeight="1">
      <c r="A6" s="18" t="s">
        <v>19</v>
      </c>
      <c r="B6" s="58">
        <v>17996.5</v>
      </c>
      <c r="C6" s="59">
        <v>17900.4</v>
      </c>
      <c r="D6" s="60">
        <v>8493.6</v>
      </c>
      <c r="E6" s="72">
        <f>ROUND(D6/B6*100,1)</f>
        <v>47.2</v>
      </c>
      <c r="F6" s="60">
        <v>8449.7</v>
      </c>
      <c r="G6" s="70">
        <f>ROUND(F6/C6*100,1)</f>
        <v>47.2</v>
      </c>
      <c r="H6" s="61">
        <v>9502.9</v>
      </c>
      <c r="I6" s="72">
        <f>ROUND(H6/B6*100,1)</f>
        <v>52.8</v>
      </c>
      <c r="J6" s="60">
        <v>9450.7</v>
      </c>
      <c r="K6" s="70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5" t="s">
        <v>21</v>
      </c>
      <c r="F7" s="22">
        <v>55.8</v>
      </c>
      <c r="G7" s="55" t="s">
        <v>21</v>
      </c>
      <c r="H7" s="47">
        <v>69.3</v>
      </c>
      <c r="I7" s="45" t="s">
        <v>21</v>
      </c>
      <c r="J7" s="22">
        <v>69.1</v>
      </c>
      <c r="K7" s="55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5">
        <f>ROUND(D8/B8*100,1)</f>
        <v>48.1</v>
      </c>
      <c r="F8" s="26">
        <v>7828.9</v>
      </c>
      <c r="G8" s="55">
        <f>ROUND(F8/C8*100,1)</f>
        <v>48.3</v>
      </c>
      <c r="H8" s="48">
        <v>8482.4</v>
      </c>
      <c r="I8" s="45">
        <f>ROUND(H8/B8*100,1)</f>
        <v>51.9</v>
      </c>
      <c r="J8" s="26">
        <v>8394.6</v>
      </c>
      <c r="K8" s="55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5" t="s">
        <v>21</v>
      </c>
      <c r="F9" s="22">
        <v>51.7</v>
      </c>
      <c r="G9" s="55" t="s">
        <v>21</v>
      </c>
      <c r="H9" s="47">
        <v>61.8</v>
      </c>
      <c r="I9" s="45" t="s">
        <v>21</v>
      </c>
      <c r="J9" s="22">
        <v>61.4</v>
      </c>
      <c r="K9" s="55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5">
        <f>ROUND(D10/B10*100,1)</f>
        <v>38.6</v>
      </c>
      <c r="F10" s="26">
        <v>620.8</v>
      </c>
      <c r="G10" s="55">
        <f>ROUND(F10/C10*100,1)</f>
        <v>37</v>
      </c>
      <c r="H10" s="48">
        <v>1020.5</v>
      </c>
      <c r="I10" s="45">
        <f>ROUND(H10/B10*100,1)</f>
        <v>61.4</v>
      </c>
      <c r="J10" s="26">
        <v>1056.1</v>
      </c>
      <c r="K10" s="55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6" t="s">
        <v>21</v>
      </c>
      <c r="F11" s="31">
        <v>7.3</v>
      </c>
      <c r="G11" s="56" t="s">
        <v>21</v>
      </c>
      <c r="H11" s="49">
        <v>10.7</v>
      </c>
      <c r="I11" s="46" t="s">
        <v>21</v>
      </c>
      <c r="J11" s="31">
        <v>11.2</v>
      </c>
      <c r="K11" s="56" t="s">
        <v>21</v>
      </c>
    </row>
    <row r="12" spans="1:11" s="8" customFormat="1" ht="59.25" customHeight="1" thickBot="1" thickTop="1">
      <c r="A12" s="50" t="s">
        <v>20</v>
      </c>
      <c r="B12" s="51">
        <v>10892.7</v>
      </c>
      <c r="C12" s="52">
        <v>10899</v>
      </c>
      <c r="D12" s="53">
        <v>6678.5</v>
      </c>
      <c r="E12" s="73">
        <f>ROUND(D12/B12*100,1)</f>
        <v>61.3</v>
      </c>
      <c r="F12" s="53">
        <v>6682.1</v>
      </c>
      <c r="G12" s="71">
        <f>ROUND(F12/C12*100,1)</f>
        <v>61.3</v>
      </c>
      <c r="H12" s="54">
        <v>4214.2</v>
      </c>
      <c r="I12" s="73">
        <f>ROUND(H12/B12*100,1)</f>
        <v>38.7</v>
      </c>
      <c r="J12" s="53">
        <v>4216.9</v>
      </c>
      <c r="K12" s="71">
        <f>ROUND(J12/C12*100,1)</f>
        <v>38.7</v>
      </c>
    </row>
    <row r="13" spans="1:11" s="9" customFormat="1" ht="26.25" customHeight="1" thickTop="1">
      <c r="A13" s="135" t="s">
        <v>14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70" zoomScaleNormal="70" zoomScaleSheetLayoutView="76" zoomScalePageLayoutView="0" workbookViewId="0" topLeftCell="A1">
      <selection activeCell="A6" sqref="A6"/>
    </sheetView>
  </sheetViews>
  <sheetFormatPr defaultColWidth="0" defaultRowHeight="15"/>
  <cols>
    <col min="1" max="1" width="51.140625" style="80" customWidth="1"/>
    <col min="2" max="2" width="18.421875" style="80" customWidth="1"/>
    <col min="3" max="3" width="15.8515625" style="98" customWidth="1"/>
    <col min="4" max="4" width="12.7109375" style="98" customWidth="1"/>
    <col min="5" max="5" width="14.7109375" style="98" customWidth="1"/>
    <col min="6" max="6" width="12.421875" style="98" customWidth="1"/>
    <col min="7" max="7" width="11.28125" style="80" bestFit="1" customWidth="1"/>
    <col min="8" max="254" width="9.140625" style="80" customWidth="1"/>
    <col min="255" max="255" width="54.28125" style="80" customWidth="1"/>
    <col min="256" max="16384" width="0" style="80" hidden="1" customWidth="1"/>
  </cols>
  <sheetData>
    <row r="1" spans="1:6" ht="58.5" customHeight="1">
      <c r="A1" s="140" t="s">
        <v>75</v>
      </c>
      <c r="B1" s="140"/>
      <c r="C1" s="140"/>
      <c r="D1" s="140"/>
      <c r="E1" s="140"/>
      <c r="F1" s="140"/>
    </row>
    <row r="2" spans="1:6" s="81" customFormat="1" ht="21" customHeight="1">
      <c r="A2" s="141" t="s">
        <v>36</v>
      </c>
      <c r="B2" s="141"/>
      <c r="C2" s="141"/>
      <c r="D2" s="141"/>
      <c r="E2" s="141"/>
      <c r="F2" s="141"/>
    </row>
    <row r="3" spans="1:6" ht="18" customHeight="1">
      <c r="A3" s="82"/>
      <c r="B3" s="82"/>
      <c r="C3" s="82"/>
      <c r="D3" s="82"/>
      <c r="E3" s="82"/>
      <c r="F3" s="83" t="s">
        <v>72</v>
      </c>
    </row>
    <row r="4" spans="1:6" s="89" customFormat="1" ht="57" customHeight="1">
      <c r="A4" s="84" t="s">
        <v>37</v>
      </c>
      <c r="B4" s="85" t="s">
        <v>38</v>
      </c>
      <c r="C4" s="86" t="s">
        <v>2</v>
      </c>
      <c r="D4" s="87" t="s">
        <v>39</v>
      </c>
      <c r="E4" s="86" t="s">
        <v>0</v>
      </c>
      <c r="F4" s="88" t="s">
        <v>40</v>
      </c>
    </row>
    <row r="5" spans="1:6" s="117" customFormat="1" ht="17.25" customHeight="1">
      <c r="A5" s="115" t="s">
        <v>1</v>
      </c>
      <c r="B5" s="115">
        <v>1</v>
      </c>
      <c r="C5" s="116">
        <v>2</v>
      </c>
      <c r="D5" s="115">
        <v>3</v>
      </c>
      <c r="E5" s="116">
        <v>4</v>
      </c>
      <c r="F5" s="115">
        <v>5</v>
      </c>
    </row>
    <row r="6" spans="1:8" s="90" customFormat="1" ht="33.75" customHeight="1">
      <c r="A6" s="91" t="s">
        <v>41</v>
      </c>
      <c r="B6" s="123">
        <v>43383</v>
      </c>
      <c r="C6" s="126">
        <v>21065</v>
      </c>
      <c r="D6" s="92">
        <f>C6/B6*100</f>
        <v>48.55588594610792</v>
      </c>
      <c r="E6" s="128">
        <v>22318</v>
      </c>
      <c r="F6" s="92">
        <f>E6/B6*100</f>
        <v>51.44411405389208</v>
      </c>
      <c r="G6" s="93"/>
      <c r="H6" s="130"/>
    </row>
    <row r="7" spans="1:8" s="90" customFormat="1" ht="46.5" customHeight="1">
      <c r="A7" s="94" t="s">
        <v>46</v>
      </c>
      <c r="B7" s="124">
        <v>24542</v>
      </c>
      <c r="C7" s="126">
        <v>13676</v>
      </c>
      <c r="D7" s="92">
        <f>C7/B7*100</f>
        <v>55.724879797897486</v>
      </c>
      <c r="E7" s="128">
        <v>10866</v>
      </c>
      <c r="F7" s="92">
        <f>E7/B7*100</f>
        <v>44.27512020210252</v>
      </c>
      <c r="G7" s="93"/>
      <c r="H7" s="130"/>
    </row>
    <row r="8" spans="1:8" s="90" customFormat="1" ht="34.5" customHeight="1">
      <c r="A8" s="95" t="s">
        <v>42</v>
      </c>
      <c r="B8" s="125">
        <v>4073</v>
      </c>
      <c r="C8" s="126">
        <v>2531</v>
      </c>
      <c r="D8" s="92">
        <f>C8/B8*100</f>
        <v>62.14092806285293</v>
      </c>
      <c r="E8" s="128">
        <v>1542</v>
      </c>
      <c r="F8" s="92">
        <f>E8/B8*100</f>
        <v>37.859071937147064</v>
      </c>
      <c r="G8" s="93"/>
      <c r="H8" s="130"/>
    </row>
    <row r="9" spans="1:8" s="90" customFormat="1" ht="62.25" customHeight="1">
      <c r="A9" s="95" t="s">
        <v>5</v>
      </c>
      <c r="B9" s="125">
        <v>7269</v>
      </c>
      <c r="C9" s="126">
        <v>3735</v>
      </c>
      <c r="D9" s="92">
        <f>C9/B9*100</f>
        <v>51.38258357408172</v>
      </c>
      <c r="E9" s="128">
        <v>3534</v>
      </c>
      <c r="F9" s="92">
        <f>E9/B9*100</f>
        <v>48.61741642591828</v>
      </c>
      <c r="G9" s="93"/>
      <c r="H9" s="130"/>
    </row>
    <row r="10" spans="1:8" s="96" customFormat="1" ht="48.75" customHeight="1">
      <c r="A10" s="95" t="s">
        <v>43</v>
      </c>
      <c r="B10" s="125">
        <v>39300</v>
      </c>
      <c r="C10" s="126">
        <f>B10-E10</f>
        <v>19034</v>
      </c>
      <c r="D10" s="92">
        <f>C10/B10*100</f>
        <v>48.43256997455471</v>
      </c>
      <c r="E10" s="128">
        <v>20266</v>
      </c>
      <c r="F10" s="92">
        <f>E10/B10*100</f>
        <v>51.56743002544529</v>
      </c>
      <c r="G10" s="93"/>
      <c r="H10" s="130"/>
    </row>
    <row r="11" spans="1:7" s="96" customFormat="1" ht="27" customHeight="1">
      <c r="A11" s="142" t="s">
        <v>71</v>
      </c>
      <c r="B11" s="143"/>
      <c r="C11" s="143"/>
      <c r="D11" s="143"/>
      <c r="E11" s="143"/>
      <c r="F11" s="144"/>
      <c r="G11" s="93"/>
    </row>
    <row r="12" spans="1:7" s="96" customFormat="1" ht="48.75" customHeight="1">
      <c r="A12" s="84" t="s">
        <v>37</v>
      </c>
      <c r="B12" s="85" t="s">
        <v>38</v>
      </c>
      <c r="C12" s="86" t="s">
        <v>2</v>
      </c>
      <c r="D12" s="87" t="s">
        <v>39</v>
      </c>
      <c r="E12" s="86" t="s">
        <v>0</v>
      </c>
      <c r="F12" s="88" t="s">
        <v>40</v>
      </c>
      <c r="G12" s="93"/>
    </row>
    <row r="13" spans="1:8" ht="48.75" customHeight="1">
      <c r="A13" s="97" t="s">
        <v>47</v>
      </c>
      <c r="B13" s="127">
        <v>14604</v>
      </c>
      <c r="C13" s="129">
        <v>6647</v>
      </c>
      <c r="D13" s="131">
        <f>C13/B13*100</f>
        <v>45.51492741714599</v>
      </c>
      <c r="E13" s="129">
        <v>7957</v>
      </c>
      <c r="F13" s="132">
        <f>E13/B13*100</f>
        <v>54.48507258285401</v>
      </c>
      <c r="G13" s="93"/>
      <c r="H13" s="96"/>
    </row>
    <row r="14" spans="1:7" ht="48.75" customHeight="1">
      <c r="A14" s="97" t="s">
        <v>70</v>
      </c>
      <c r="B14" s="127">
        <v>11276</v>
      </c>
      <c r="C14" s="129">
        <v>5503</v>
      </c>
      <c r="D14" s="131">
        <f>C14/B14*100</f>
        <v>48.80276693863072</v>
      </c>
      <c r="E14" s="129">
        <v>5773</v>
      </c>
      <c r="F14" s="132">
        <f>E14/B14*100</f>
        <v>51.19723306136928</v>
      </c>
      <c r="G14" s="9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zoomScaleSheetLayoutView="80" zoomScalePageLayoutView="0" workbookViewId="0" topLeftCell="C1">
      <selection activeCell="Q7" sqref="Q7"/>
    </sheetView>
  </sheetViews>
  <sheetFormatPr defaultColWidth="9.140625" defaultRowHeight="15"/>
  <cols>
    <col min="1" max="1" width="20.140625" style="44" customWidth="1"/>
    <col min="2" max="2" width="8.28125" style="43" customWidth="1"/>
    <col min="3" max="3" width="8.28125" style="36" customWidth="1"/>
    <col min="4" max="4" width="6.8515625" style="35" customWidth="1"/>
    <col min="5" max="5" width="7.140625" style="35" customWidth="1"/>
    <col min="6" max="6" width="9.140625" style="35" customWidth="1"/>
    <col min="7" max="7" width="6.8515625" style="35" customWidth="1"/>
    <col min="8" max="8" width="6.421875" style="35" customWidth="1"/>
    <col min="9" max="9" width="8.421875" style="36" customWidth="1"/>
    <col min="10" max="10" width="6.7109375" style="35" customWidth="1"/>
    <col min="11" max="11" width="8.140625" style="35" customWidth="1"/>
    <col min="12" max="12" width="8.00390625" style="36" customWidth="1"/>
    <col min="13" max="13" width="7.00390625" style="35" customWidth="1"/>
    <col min="14" max="14" width="8.421875" style="35" customWidth="1"/>
    <col min="15" max="15" width="9.140625" style="36" customWidth="1"/>
    <col min="16" max="16" width="6.421875" style="35" customWidth="1"/>
    <col min="17" max="17" width="6.7109375" style="35" customWidth="1"/>
    <col min="18" max="18" width="8.00390625" style="36" customWidth="1"/>
    <col min="19" max="19" width="7.00390625" style="35" customWidth="1"/>
    <col min="20" max="20" width="7.28125" style="35" customWidth="1"/>
    <col min="21" max="21" width="8.57421875" style="3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9" t="s">
        <v>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s="1" customFormat="1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76"/>
      <c r="B3" s="42"/>
      <c r="C3" s="39"/>
      <c r="D3" s="40"/>
      <c r="E3" s="40"/>
      <c r="F3" s="40"/>
      <c r="G3" s="40"/>
      <c r="H3" s="40"/>
      <c r="I3" s="39"/>
      <c r="J3" s="32"/>
      <c r="K3" s="32"/>
      <c r="L3" s="39"/>
      <c r="M3" s="40"/>
      <c r="N3" s="41"/>
      <c r="O3" s="39"/>
      <c r="P3" s="40"/>
      <c r="Q3" s="40"/>
      <c r="R3" s="33"/>
      <c r="S3" s="33"/>
      <c r="T3" s="33"/>
      <c r="U3" s="150"/>
    </row>
    <row r="4" spans="1:22" s="77" customFormat="1" ht="79.5" customHeight="1">
      <c r="A4" s="151"/>
      <c r="B4" s="145" t="s">
        <v>3</v>
      </c>
      <c r="C4" s="146"/>
      <c r="D4" s="147"/>
      <c r="E4" s="145" t="s">
        <v>48</v>
      </c>
      <c r="F4" s="146"/>
      <c r="G4" s="147"/>
      <c r="H4" s="145" t="s">
        <v>4</v>
      </c>
      <c r="I4" s="146"/>
      <c r="J4" s="147"/>
      <c r="K4" s="145" t="s">
        <v>5</v>
      </c>
      <c r="L4" s="146"/>
      <c r="M4" s="147"/>
      <c r="N4" s="145" t="s">
        <v>16</v>
      </c>
      <c r="O4" s="146"/>
      <c r="P4" s="147"/>
      <c r="Q4" s="155" t="s">
        <v>6</v>
      </c>
      <c r="R4" s="156"/>
      <c r="S4" s="157"/>
      <c r="T4" s="152" t="s">
        <v>18</v>
      </c>
      <c r="U4" s="153"/>
      <c r="V4" s="154"/>
    </row>
    <row r="5" spans="1:23" s="75" customFormat="1" ht="33.75" customHeight="1">
      <c r="A5" s="151"/>
      <c r="B5" s="99" t="s">
        <v>7</v>
      </c>
      <c r="C5" s="100" t="s">
        <v>44</v>
      </c>
      <c r="D5" s="100" t="s">
        <v>45</v>
      </c>
      <c r="E5" s="101" t="s">
        <v>7</v>
      </c>
      <c r="F5" s="100" t="s">
        <v>44</v>
      </c>
      <c r="G5" s="100" t="s">
        <v>45</v>
      </c>
      <c r="H5" s="101" t="s">
        <v>7</v>
      </c>
      <c r="I5" s="100" t="s">
        <v>44</v>
      </c>
      <c r="J5" s="100" t="s">
        <v>45</v>
      </c>
      <c r="K5" s="101" t="s">
        <v>7</v>
      </c>
      <c r="L5" s="100" t="s">
        <v>44</v>
      </c>
      <c r="M5" s="100" t="s">
        <v>45</v>
      </c>
      <c r="N5" s="101" t="s">
        <v>7</v>
      </c>
      <c r="O5" s="100" t="s">
        <v>44</v>
      </c>
      <c r="P5" s="100" t="s">
        <v>45</v>
      </c>
      <c r="Q5" s="101" t="s">
        <v>7</v>
      </c>
      <c r="R5" s="100" t="s">
        <v>44</v>
      </c>
      <c r="S5" s="100" t="s">
        <v>45</v>
      </c>
      <c r="T5" s="101" t="s">
        <v>7</v>
      </c>
      <c r="U5" s="100" t="s">
        <v>44</v>
      </c>
      <c r="V5" s="100" t="s">
        <v>45</v>
      </c>
      <c r="W5" s="111"/>
    </row>
    <row r="6" spans="1:22" s="114" customFormat="1" ht="9.75" customHeight="1">
      <c r="A6" s="112" t="s">
        <v>1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</row>
    <row r="7" spans="1:22" s="78" customFormat="1" ht="30" customHeight="1">
      <c r="A7" s="102" t="s">
        <v>69</v>
      </c>
      <c r="B7" s="103">
        <f>SUM(B8:B26)</f>
        <v>43383</v>
      </c>
      <c r="C7" s="104">
        <v>48.55588594610792</v>
      </c>
      <c r="D7" s="104">
        <v>51.44411405389208</v>
      </c>
      <c r="E7" s="105">
        <v>24542</v>
      </c>
      <c r="F7" s="104">
        <f>100-G7</f>
        <v>55.72895444544047</v>
      </c>
      <c r="G7" s="104">
        <v>44.27104555455953</v>
      </c>
      <c r="H7" s="119">
        <f>SUM(H8:H26)</f>
        <v>4073</v>
      </c>
      <c r="I7" s="104">
        <v>62.14092806285293</v>
      </c>
      <c r="J7" s="104">
        <v>37.859071937147064</v>
      </c>
      <c r="K7" s="105">
        <v>7269</v>
      </c>
      <c r="L7" s="104">
        <v>51.38258357408172</v>
      </c>
      <c r="M7" s="104">
        <v>48.61741642591828</v>
      </c>
      <c r="N7" s="105">
        <f>SUM(N8:N26)</f>
        <v>39300</v>
      </c>
      <c r="O7" s="122">
        <f>100-P7</f>
        <v>48.43256997455471</v>
      </c>
      <c r="P7" s="104">
        <v>51.56743002544529</v>
      </c>
      <c r="Q7" s="105">
        <f>SUM(Q8:Q26)</f>
        <v>14604</v>
      </c>
      <c r="R7" s="104">
        <v>45.51492741714599</v>
      </c>
      <c r="S7" s="104">
        <v>54.48507258285401</v>
      </c>
      <c r="T7" s="119">
        <f>SUM(T8:T26)</f>
        <v>11276</v>
      </c>
      <c r="U7" s="104">
        <v>48.80276693863072</v>
      </c>
      <c r="V7" s="104">
        <v>51.19723306136928</v>
      </c>
    </row>
    <row r="8" spans="1:22" s="79" customFormat="1" ht="18.75" customHeight="1">
      <c r="A8" s="106" t="s">
        <v>50</v>
      </c>
      <c r="B8" s="107">
        <v>1941</v>
      </c>
      <c r="C8" s="104">
        <v>59.19629057187017</v>
      </c>
      <c r="D8" s="104">
        <v>40.80370942812983</v>
      </c>
      <c r="E8" s="108">
        <v>779</v>
      </c>
      <c r="F8" s="104">
        <f aca="true" t="shared" si="0" ref="F8:F26">100-G8</f>
        <v>63.67137355584082</v>
      </c>
      <c r="G8" s="104">
        <v>36.32862644415918</v>
      </c>
      <c r="H8" s="120">
        <v>167</v>
      </c>
      <c r="I8" s="109">
        <v>86.82634730538922</v>
      </c>
      <c r="J8" s="109">
        <v>13.17365269461078</v>
      </c>
      <c r="K8" s="108">
        <v>290</v>
      </c>
      <c r="L8" s="109">
        <v>71.37931034482759</v>
      </c>
      <c r="M8" s="104">
        <v>28.620689655172416</v>
      </c>
      <c r="N8" s="110">
        <v>1756</v>
      </c>
      <c r="O8" s="122">
        <f aca="true" t="shared" si="1" ref="O8:O26">100-P8</f>
        <v>60.02277904328018</v>
      </c>
      <c r="P8" s="104">
        <v>39.97722095671982</v>
      </c>
      <c r="Q8" s="110">
        <v>670</v>
      </c>
      <c r="R8" s="109">
        <v>58.05970149253732</v>
      </c>
      <c r="S8" s="109">
        <v>41.940298507462686</v>
      </c>
      <c r="T8" s="121">
        <v>557</v>
      </c>
      <c r="U8" s="109">
        <v>59.60502692998204</v>
      </c>
      <c r="V8" s="109">
        <v>40.394973070017954</v>
      </c>
    </row>
    <row r="9" spans="1:22" s="79" customFormat="1" ht="18.75" customHeight="1">
      <c r="A9" s="106" t="s">
        <v>51</v>
      </c>
      <c r="B9" s="107">
        <v>1486</v>
      </c>
      <c r="C9" s="104">
        <v>57.738896366083445</v>
      </c>
      <c r="D9" s="104">
        <v>42.261103633916555</v>
      </c>
      <c r="E9" s="108">
        <v>722</v>
      </c>
      <c r="F9" s="104">
        <f t="shared" si="0"/>
        <v>64.26592797783934</v>
      </c>
      <c r="G9" s="104">
        <v>35.73407202216066</v>
      </c>
      <c r="H9" s="120">
        <v>179</v>
      </c>
      <c r="I9" s="109">
        <v>82.68156424581005</v>
      </c>
      <c r="J9" s="109">
        <v>17.318435754189945</v>
      </c>
      <c r="K9" s="108">
        <v>377</v>
      </c>
      <c r="L9" s="109">
        <v>69.76127320954907</v>
      </c>
      <c r="M9" s="104">
        <v>30.238726790450926</v>
      </c>
      <c r="N9" s="110">
        <v>1334</v>
      </c>
      <c r="O9" s="122">
        <f t="shared" si="1"/>
        <v>59.5952023988006</v>
      </c>
      <c r="P9" s="104">
        <v>40.4047976011994</v>
      </c>
      <c r="Q9" s="110">
        <v>537</v>
      </c>
      <c r="R9" s="109">
        <v>55.493482309124765</v>
      </c>
      <c r="S9" s="109">
        <v>44.50651769087523</v>
      </c>
      <c r="T9" s="121">
        <v>426</v>
      </c>
      <c r="U9" s="109">
        <v>60.56338028169014</v>
      </c>
      <c r="V9" s="109">
        <v>39.436619718309856</v>
      </c>
    </row>
    <row r="10" spans="1:22" s="79" customFormat="1" ht="18.75" customHeight="1">
      <c r="A10" s="106" t="s">
        <v>52</v>
      </c>
      <c r="B10" s="107">
        <v>1182</v>
      </c>
      <c r="C10" s="104">
        <v>61.33671742808799</v>
      </c>
      <c r="D10" s="104">
        <v>38.66328257191201</v>
      </c>
      <c r="E10" s="108">
        <v>384</v>
      </c>
      <c r="F10" s="104">
        <f t="shared" si="0"/>
        <v>75.26041666666666</v>
      </c>
      <c r="G10" s="104">
        <v>24.739583333333336</v>
      </c>
      <c r="H10" s="120">
        <v>131</v>
      </c>
      <c r="I10" s="109">
        <v>95.41984732824427</v>
      </c>
      <c r="J10" s="109">
        <v>4.580152671755725</v>
      </c>
      <c r="K10" s="108">
        <v>116</v>
      </c>
      <c r="L10" s="109">
        <v>83.62068965517241</v>
      </c>
      <c r="M10" s="104">
        <v>16.379310344827587</v>
      </c>
      <c r="N10" s="110">
        <v>1141</v>
      </c>
      <c r="O10" s="122">
        <f t="shared" si="1"/>
        <v>61.87554776511831</v>
      </c>
      <c r="P10" s="104">
        <v>38.12445223488169</v>
      </c>
      <c r="Q10" s="110">
        <v>490</v>
      </c>
      <c r="R10" s="109">
        <v>57.75510204081633</v>
      </c>
      <c r="S10" s="109">
        <v>42.244897959183675</v>
      </c>
      <c r="T10" s="121">
        <v>385</v>
      </c>
      <c r="U10" s="109">
        <v>58.44155844155844</v>
      </c>
      <c r="V10" s="109">
        <v>41.55844155844156</v>
      </c>
    </row>
    <row r="11" spans="1:22" s="79" customFormat="1" ht="18.75" customHeight="1">
      <c r="A11" s="106" t="s">
        <v>53</v>
      </c>
      <c r="B11" s="107">
        <v>2103</v>
      </c>
      <c r="C11" s="104">
        <v>58.77318116975749</v>
      </c>
      <c r="D11" s="104">
        <v>41.226818830242514</v>
      </c>
      <c r="E11" s="108">
        <v>796</v>
      </c>
      <c r="F11" s="104">
        <f t="shared" si="0"/>
        <v>69.84924623115577</v>
      </c>
      <c r="G11" s="104">
        <v>30.15075376884422</v>
      </c>
      <c r="H11" s="120">
        <v>243</v>
      </c>
      <c r="I11" s="109">
        <v>79.42386831275721</v>
      </c>
      <c r="J11" s="109">
        <v>20.5761316872428</v>
      </c>
      <c r="K11" s="108">
        <v>296</v>
      </c>
      <c r="L11" s="109">
        <v>53.37837837837838</v>
      </c>
      <c r="M11" s="104">
        <v>46.62162162162162</v>
      </c>
      <c r="N11" s="110">
        <v>2050</v>
      </c>
      <c r="O11" s="122">
        <f t="shared" si="1"/>
        <v>58.926829268292686</v>
      </c>
      <c r="P11" s="104">
        <v>41.073170731707314</v>
      </c>
      <c r="Q11" s="110">
        <v>818</v>
      </c>
      <c r="R11" s="109">
        <v>56.84596577017115</v>
      </c>
      <c r="S11" s="109">
        <v>43.15403422982885</v>
      </c>
      <c r="T11" s="121">
        <v>711</v>
      </c>
      <c r="U11" s="109">
        <v>60.337552742616026</v>
      </c>
      <c r="V11" s="109">
        <v>39.66244725738397</v>
      </c>
    </row>
    <row r="12" spans="1:22" s="79" customFormat="1" ht="18.75" customHeight="1">
      <c r="A12" s="106" t="s">
        <v>54</v>
      </c>
      <c r="B12" s="107">
        <v>1202</v>
      </c>
      <c r="C12" s="104">
        <v>48.91846921797005</v>
      </c>
      <c r="D12" s="104">
        <v>51.08153078202995</v>
      </c>
      <c r="E12" s="108">
        <v>753</v>
      </c>
      <c r="F12" s="104">
        <f t="shared" si="0"/>
        <v>61.75298804780876</v>
      </c>
      <c r="G12" s="104">
        <v>38.24701195219124</v>
      </c>
      <c r="H12" s="120">
        <v>115</v>
      </c>
      <c r="I12" s="109">
        <v>73.91304347826086</v>
      </c>
      <c r="J12" s="109">
        <v>26.08695652173913</v>
      </c>
      <c r="K12" s="108">
        <v>304</v>
      </c>
      <c r="L12" s="109">
        <v>54.93421052631579</v>
      </c>
      <c r="M12" s="104">
        <v>45.06578947368421</v>
      </c>
      <c r="N12" s="110">
        <v>1134</v>
      </c>
      <c r="O12" s="122">
        <f t="shared" si="1"/>
        <v>48.412698412698404</v>
      </c>
      <c r="P12" s="104">
        <v>51.587301587301596</v>
      </c>
      <c r="Q12" s="110">
        <v>337</v>
      </c>
      <c r="R12" s="109">
        <v>41.246290801186944</v>
      </c>
      <c r="S12" s="109">
        <v>58.753709198813056</v>
      </c>
      <c r="T12" s="121">
        <v>280</v>
      </c>
      <c r="U12" s="109">
        <v>40</v>
      </c>
      <c r="V12" s="109">
        <v>60</v>
      </c>
    </row>
    <row r="13" spans="1:22" s="79" customFormat="1" ht="18.75" customHeight="1">
      <c r="A13" s="106" t="s">
        <v>55</v>
      </c>
      <c r="B13" s="107">
        <v>3751</v>
      </c>
      <c r="C13" s="104">
        <v>50.226606238336444</v>
      </c>
      <c r="D13" s="104">
        <v>49.773393761663556</v>
      </c>
      <c r="E13" s="108">
        <v>1478</v>
      </c>
      <c r="F13" s="104">
        <f t="shared" si="0"/>
        <v>63.39648173207036</v>
      </c>
      <c r="G13" s="104">
        <v>36.60351826792964</v>
      </c>
      <c r="H13" s="120">
        <v>353</v>
      </c>
      <c r="I13" s="109">
        <v>54.107648725212464</v>
      </c>
      <c r="J13" s="109">
        <v>45.892351274787536</v>
      </c>
      <c r="K13" s="108">
        <v>592</v>
      </c>
      <c r="L13" s="109">
        <v>57.0945945945946</v>
      </c>
      <c r="M13" s="104">
        <v>42.9054054054054</v>
      </c>
      <c r="N13" s="110">
        <v>3162</v>
      </c>
      <c r="O13" s="122">
        <f t="shared" si="1"/>
        <v>49.74699557242251</v>
      </c>
      <c r="P13" s="104">
        <v>50.25300442757749</v>
      </c>
      <c r="Q13" s="110">
        <v>1226</v>
      </c>
      <c r="R13" s="109">
        <v>43.066884176182704</v>
      </c>
      <c r="S13" s="109">
        <v>56.933115823817296</v>
      </c>
      <c r="T13" s="121">
        <v>784</v>
      </c>
      <c r="U13" s="109">
        <v>46.55612244897959</v>
      </c>
      <c r="V13" s="109">
        <v>53.443877551020414</v>
      </c>
    </row>
    <row r="14" spans="1:22" s="79" customFormat="1" ht="18.75" customHeight="1">
      <c r="A14" s="106" t="s">
        <v>56</v>
      </c>
      <c r="B14" s="107">
        <v>1423</v>
      </c>
      <c r="C14" s="104">
        <v>70.27406886858749</v>
      </c>
      <c r="D14" s="104">
        <v>29.72593113141251</v>
      </c>
      <c r="E14" s="108">
        <v>501</v>
      </c>
      <c r="F14" s="104">
        <f t="shared" si="0"/>
        <v>82.23552894211576</v>
      </c>
      <c r="G14" s="104">
        <v>17.764471057884233</v>
      </c>
      <c r="H14" s="120">
        <v>151</v>
      </c>
      <c r="I14" s="109">
        <v>93.37748344370861</v>
      </c>
      <c r="J14" s="109">
        <v>6.622516556291391</v>
      </c>
      <c r="K14" s="108">
        <v>215</v>
      </c>
      <c r="L14" s="109">
        <v>88.37209302325581</v>
      </c>
      <c r="M14" s="104">
        <v>11.627906976744185</v>
      </c>
      <c r="N14" s="110">
        <v>984</v>
      </c>
      <c r="O14" s="122">
        <f t="shared" si="1"/>
        <v>67.58130081300814</v>
      </c>
      <c r="P14" s="104">
        <v>32.418699186991866</v>
      </c>
      <c r="Q14" s="110">
        <v>543</v>
      </c>
      <c r="R14" s="109">
        <v>69.24493554327809</v>
      </c>
      <c r="S14" s="109">
        <v>30.755064456721914</v>
      </c>
      <c r="T14" s="121">
        <v>459</v>
      </c>
      <c r="U14" s="109">
        <v>71.0239651416122</v>
      </c>
      <c r="V14" s="109">
        <v>28.9760348583878</v>
      </c>
    </row>
    <row r="15" spans="1:22" s="79" customFormat="1" ht="18.75" customHeight="1">
      <c r="A15" s="106" t="s">
        <v>57</v>
      </c>
      <c r="B15" s="107">
        <v>1171</v>
      </c>
      <c r="C15" s="104">
        <v>57.8138343296328</v>
      </c>
      <c r="D15" s="104">
        <v>42.18616567036721</v>
      </c>
      <c r="E15" s="108">
        <v>479</v>
      </c>
      <c r="F15" s="104">
        <f t="shared" si="0"/>
        <v>66.59707724425887</v>
      </c>
      <c r="G15" s="104">
        <v>33.40292275574113</v>
      </c>
      <c r="H15" s="120">
        <v>122</v>
      </c>
      <c r="I15" s="109">
        <v>92.62295081967213</v>
      </c>
      <c r="J15" s="109">
        <v>7.377049180327869</v>
      </c>
      <c r="K15" s="108">
        <v>315</v>
      </c>
      <c r="L15" s="109">
        <v>59.682539682539684</v>
      </c>
      <c r="M15" s="104">
        <v>40.317460317460316</v>
      </c>
      <c r="N15" s="110">
        <v>1059</v>
      </c>
      <c r="O15" s="122">
        <f t="shared" si="1"/>
        <v>58.829084041548626</v>
      </c>
      <c r="P15" s="104">
        <v>41.170915958451374</v>
      </c>
      <c r="Q15" s="110">
        <v>446</v>
      </c>
      <c r="R15" s="109">
        <v>54.48430493273543</v>
      </c>
      <c r="S15" s="109">
        <v>45.51569506726457</v>
      </c>
      <c r="T15" s="121">
        <v>364</v>
      </c>
      <c r="U15" s="109">
        <v>54.670329670329664</v>
      </c>
      <c r="V15" s="109">
        <v>45.32967032967033</v>
      </c>
    </row>
    <row r="16" spans="1:22" s="79" customFormat="1" ht="18.75" customHeight="1">
      <c r="A16" s="106" t="s">
        <v>58</v>
      </c>
      <c r="B16" s="107">
        <v>1309</v>
      </c>
      <c r="C16" s="104">
        <v>55.38579067990833</v>
      </c>
      <c r="D16" s="104">
        <v>44.614209320091675</v>
      </c>
      <c r="E16" s="108">
        <v>874</v>
      </c>
      <c r="F16" s="104">
        <f t="shared" si="0"/>
        <v>68.07780320366132</v>
      </c>
      <c r="G16" s="104">
        <v>31.922196796338675</v>
      </c>
      <c r="H16" s="120">
        <v>109</v>
      </c>
      <c r="I16" s="109">
        <v>85.3211009174312</v>
      </c>
      <c r="J16" s="109">
        <v>14.678899082568808</v>
      </c>
      <c r="K16" s="108">
        <v>315</v>
      </c>
      <c r="L16" s="109">
        <v>62.53968253968254</v>
      </c>
      <c r="M16" s="104">
        <v>37.46031746031746</v>
      </c>
      <c r="N16" s="110">
        <v>1259</v>
      </c>
      <c r="O16" s="122">
        <f t="shared" si="1"/>
        <v>55.59968228752978</v>
      </c>
      <c r="P16" s="104">
        <v>44.40031771247022</v>
      </c>
      <c r="Q16" s="110">
        <v>480</v>
      </c>
      <c r="R16" s="109">
        <v>53.333333333333336</v>
      </c>
      <c r="S16" s="109">
        <v>46.666666666666664</v>
      </c>
      <c r="T16" s="121">
        <v>318</v>
      </c>
      <c r="U16" s="109">
        <v>52.83018867924528</v>
      </c>
      <c r="V16" s="109">
        <v>47.16981132075472</v>
      </c>
    </row>
    <row r="17" spans="1:22" s="79" customFormat="1" ht="18.75" customHeight="1">
      <c r="A17" s="106" t="s">
        <v>59</v>
      </c>
      <c r="B17" s="107">
        <v>577</v>
      </c>
      <c r="C17" s="104">
        <v>45.06065857885615</v>
      </c>
      <c r="D17" s="104">
        <v>54.93934142114385</v>
      </c>
      <c r="E17" s="108">
        <v>221</v>
      </c>
      <c r="F17" s="104">
        <f t="shared" si="0"/>
        <v>61.53846153846153</v>
      </c>
      <c r="G17" s="104">
        <v>38.46153846153847</v>
      </c>
      <c r="H17" s="120">
        <v>86</v>
      </c>
      <c r="I17" s="109">
        <v>68.6046511627907</v>
      </c>
      <c r="J17" s="109">
        <v>31.3953488372093</v>
      </c>
      <c r="K17" s="108">
        <v>113</v>
      </c>
      <c r="L17" s="109">
        <v>18.58407079646018</v>
      </c>
      <c r="M17" s="104">
        <v>81.41592920353983</v>
      </c>
      <c r="N17" s="110">
        <v>531</v>
      </c>
      <c r="O17" s="122">
        <f t="shared" si="1"/>
        <v>43.87947269303202</v>
      </c>
      <c r="P17" s="104">
        <v>56.12052730696798</v>
      </c>
      <c r="Q17" s="110">
        <v>198</v>
      </c>
      <c r="R17" s="109">
        <v>34.84848484848485</v>
      </c>
      <c r="S17" s="109">
        <v>65.15151515151516</v>
      </c>
      <c r="T17" s="121">
        <v>156</v>
      </c>
      <c r="U17" s="109">
        <v>37.17948717948718</v>
      </c>
      <c r="V17" s="109">
        <v>62.82051282051282</v>
      </c>
    </row>
    <row r="18" spans="1:22" s="79" customFormat="1" ht="18.75" customHeight="1">
      <c r="A18" s="106" t="s">
        <v>60</v>
      </c>
      <c r="B18" s="107">
        <v>1379</v>
      </c>
      <c r="C18" s="104">
        <v>59.608411892675846</v>
      </c>
      <c r="D18" s="104">
        <v>40.391588107324154</v>
      </c>
      <c r="E18" s="108">
        <v>1092</v>
      </c>
      <c r="F18" s="104">
        <f t="shared" si="0"/>
        <v>64.01098901098902</v>
      </c>
      <c r="G18" s="104">
        <v>35.989010989010985</v>
      </c>
      <c r="H18" s="120">
        <v>223</v>
      </c>
      <c r="I18" s="109">
        <v>83.85650224215246</v>
      </c>
      <c r="J18" s="109">
        <v>16.143497757847534</v>
      </c>
      <c r="K18" s="108">
        <v>302</v>
      </c>
      <c r="L18" s="109">
        <v>70.52980132450331</v>
      </c>
      <c r="M18" s="104">
        <v>29.47019867549669</v>
      </c>
      <c r="N18" s="110">
        <v>1314</v>
      </c>
      <c r="O18" s="122">
        <f t="shared" si="1"/>
        <v>60.273972602739725</v>
      </c>
      <c r="P18" s="104">
        <v>39.726027397260275</v>
      </c>
      <c r="Q18" s="110">
        <v>479</v>
      </c>
      <c r="R18" s="109">
        <v>57.62004175365344</v>
      </c>
      <c r="S18" s="109">
        <v>42.379958246346554</v>
      </c>
      <c r="T18" s="121">
        <v>435</v>
      </c>
      <c r="U18" s="109">
        <v>59.310344827586206</v>
      </c>
      <c r="V18" s="109">
        <v>40.689655172413794</v>
      </c>
    </row>
    <row r="19" spans="1:22" s="79" customFormat="1" ht="18.75" customHeight="1">
      <c r="A19" s="106" t="s">
        <v>61</v>
      </c>
      <c r="B19" s="107">
        <v>1415</v>
      </c>
      <c r="C19" s="104">
        <v>44.6643109540636</v>
      </c>
      <c r="D19" s="104">
        <v>55.3356890459364</v>
      </c>
      <c r="E19" s="108">
        <v>1071</v>
      </c>
      <c r="F19" s="104">
        <f t="shared" si="0"/>
        <v>50.700280112044815</v>
      </c>
      <c r="G19" s="104">
        <v>49.299719887955185</v>
      </c>
      <c r="H19" s="120">
        <v>224</v>
      </c>
      <c r="I19" s="109">
        <v>52.23214285714286</v>
      </c>
      <c r="J19" s="109">
        <v>47.767857142857146</v>
      </c>
      <c r="K19" s="108">
        <v>342</v>
      </c>
      <c r="L19" s="109">
        <v>38.88888888888889</v>
      </c>
      <c r="M19" s="104">
        <v>61.111111111111114</v>
      </c>
      <c r="N19" s="110">
        <v>1277</v>
      </c>
      <c r="O19" s="122">
        <f t="shared" si="1"/>
        <v>44.63586530931871</v>
      </c>
      <c r="P19" s="104">
        <v>55.36413469068129</v>
      </c>
      <c r="Q19" s="110">
        <v>503</v>
      </c>
      <c r="R19" s="109">
        <v>40.75546719681908</v>
      </c>
      <c r="S19" s="109">
        <v>59.24453280318092</v>
      </c>
      <c r="T19" s="121">
        <v>453</v>
      </c>
      <c r="U19" s="109">
        <v>41.72185430463576</v>
      </c>
      <c r="V19" s="109">
        <v>58.27814569536424</v>
      </c>
    </row>
    <row r="20" spans="1:22" s="79" customFormat="1" ht="18.75" customHeight="1">
      <c r="A20" s="106" t="s">
        <v>62</v>
      </c>
      <c r="B20" s="107">
        <v>959</v>
      </c>
      <c r="C20" s="104">
        <v>41.39728884254431</v>
      </c>
      <c r="D20" s="104">
        <v>58.60271115745568</v>
      </c>
      <c r="E20" s="108">
        <v>494</v>
      </c>
      <c r="F20" s="104">
        <f t="shared" si="0"/>
        <v>55.06072874493927</v>
      </c>
      <c r="G20" s="104">
        <v>44.93927125506073</v>
      </c>
      <c r="H20" s="120">
        <v>119</v>
      </c>
      <c r="I20" s="109">
        <v>57.14285714285714</v>
      </c>
      <c r="J20" s="109">
        <v>42.857142857142854</v>
      </c>
      <c r="K20" s="108">
        <v>117</v>
      </c>
      <c r="L20" s="109">
        <v>57.26495726495726</v>
      </c>
      <c r="M20" s="104">
        <v>42.73504273504273</v>
      </c>
      <c r="N20" s="110">
        <v>939</v>
      </c>
      <c r="O20" s="122">
        <f t="shared" si="1"/>
        <v>41.640042598509055</v>
      </c>
      <c r="P20" s="104">
        <v>58.359957401490945</v>
      </c>
      <c r="Q20" s="110">
        <v>324</v>
      </c>
      <c r="R20" s="109">
        <v>32.407407407407405</v>
      </c>
      <c r="S20" s="109">
        <v>67.5925925925926</v>
      </c>
      <c r="T20" s="121">
        <v>261</v>
      </c>
      <c r="U20" s="109">
        <v>33.71647509578544</v>
      </c>
      <c r="V20" s="109">
        <v>66.28352490421456</v>
      </c>
    </row>
    <row r="21" spans="1:22" s="79" customFormat="1" ht="18.75" customHeight="1">
      <c r="A21" s="106" t="s">
        <v>63</v>
      </c>
      <c r="B21" s="107">
        <v>6957</v>
      </c>
      <c r="C21" s="104">
        <v>42.86330314790858</v>
      </c>
      <c r="D21" s="104">
        <v>57.13669685209142</v>
      </c>
      <c r="E21" s="108">
        <v>5369</v>
      </c>
      <c r="F21" s="104">
        <f t="shared" si="0"/>
        <v>49.80443285528031</v>
      </c>
      <c r="G21" s="104">
        <v>50.19556714471969</v>
      </c>
      <c r="H21" s="120">
        <v>398</v>
      </c>
      <c r="I21" s="109">
        <v>29.64824120603015</v>
      </c>
      <c r="J21" s="109">
        <v>70.35175879396985</v>
      </c>
      <c r="K21" s="108">
        <v>773</v>
      </c>
      <c r="L21" s="109">
        <v>44.63130659767141</v>
      </c>
      <c r="M21" s="104">
        <v>55.368693402328596</v>
      </c>
      <c r="N21" s="110">
        <v>6320</v>
      </c>
      <c r="O21" s="122">
        <f t="shared" si="1"/>
        <v>42.674050632911396</v>
      </c>
      <c r="P21" s="104">
        <v>57.325949367088604</v>
      </c>
      <c r="Q21" s="110">
        <v>2123</v>
      </c>
      <c r="R21" s="109">
        <v>42.4399434762129</v>
      </c>
      <c r="S21" s="109">
        <v>57.5600565237871</v>
      </c>
      <c r="T21" s="121">
        <v>1701</v>
      </c>
      <c r="U21" s="109">
        <v>43.738977072310405</v>
      </c>
      <c r="V21" s="109">
        <v>56.261022927689595</v>
      </c>
    </row>
    <row r="22" spans="1:22" s="79" customFormat="1" ht="18.75" customHeight="1">
      <c r="A22" s="106" t="s">
        <v>64</v>
      </c>
      <c r="B22" s="107">
        <v>4098</v>
      </c>
      <c r="C22" s="104">
        <v>41.971693509028796</v>
      </c>
      <c r="D22" s="104">
        <v>58.028306490971204</v>
      </c>
      <c r="E22" s="108">
        <v>2464</v>
      </c>
      <c r="F22" s="104">
        <f t="shared" si="0"/>
        <v>49.675324675324674</v>
      </c>
      <c r="G22" s="104">
        <v>50.324675324675326</v>
      </c>
      <c r="H22" s="120">
        <v>436</v>
      </c>
      <c r="I22" s="109">
        <v>55.27522935779816</v>
      </c>
      <c r="J22" s="109">
        <v>44.72477064220183</v>
      </c>
      <c r="K22" s="108">
        <v>676</v>
      </c>
      <c r="L22" s="109">
        <v>35.20710059171598</v>
      </c>
      <c r="M22" s="104">
        <v>64.79289940828401</v>
      </c>
      <c r="N22" s="110">
        <v>4031</v>
      </c>
      <c r="O22" s="122">
        <f t="shared" si="1"/>
        <v>41.97469610518482</v>
      </c>
      <c r="P22" s="104">
        <v>58.02530389481518</v>
      </c>
      <c r="Q22" s="110">
        <v>1306</v>
      </c>
      <c r="R22" s="109">
        <v>38.13169984686064</v>
      </c>
      <c r="S22" s="109">
        <v>61.86830015313936</v>
      </c>
      <c r="T22" s="121">
        <v>1036</v>
      </c>
      <c r="U22" s="109">
        <v>41.6988416988417</v>
      </c>
      <c r="V22" s="109">
        <v>58.301158301158296</v>
      </c>
    </row>
    <row r="23" spans="1:22" s="79" customFormat="1" ht="18.75" customHeight="1">
      <c r="A23" s="106" t="s">
        <v>65</v>
      </c>
      <c r="B23" s="107">
        <v>5260</v>
      </c>
      <c r="C23" s="104">
        <v>41.93916349809886</v>
      </c>
      <c r="D23" s="104">
        <v>58.060836501901136</v>
      </c>
      <c r="E23" s="108">
        <v>2266</v>
      </c>
      <c r="F23" s="104">
        <f t="shared" si="0"/>
        <v>52.515445719329215</v>
      </c>
      <c r="G23" s="104">
        <v>47.484554280670785</v>
      </c>
      <c r="H23" s="120">
        <v>327</v>
      </c>
      <c r="I23" s="109">
        <v>33.02752293577982</v>
      </c>
      <c r="J23" s="109">
        <v>66.97247706422019</v>
      </c>
      <c r="K23" s="108">
        <v>758</v>
      </c>
      <c r="L23" s="109">
        <v>27.572559366754618</v>
      </c>
      <c r="M23" s="104">
        <v>72.42744063324538</v>
      </c>
      <c r="N23" s="110">
        <v>4313</v>
      </c>
      <c r="O23" s="122">
        <f t="shared" si="1"/>
        <v>41.247391606770236</v>
      </c>
      <c r="P23" s="104">
        <v>58.752608393229764</v>
      </c>
      <c r="Q23" s="110">
        <v>1733</v>
      </c>
      <c r="R23" s="109">
        <v>34.73744950952106</v>
      </c>
      <c r="S23" s="109">
        <v>65.26255049047894</v>
      </c>
      <c r="T23" s="121">
        <v>1076</v>
      </c>
      <c r="U23" s="109">
        <v>42.84386617100372</v>
      </c>
      <c r="V23" s="109">
        <v>57.15613382899628</v>
      </c>
    </row>
    <row r="24" spans="1:22" s="79" customFormat="1" ht="18.75" customHeight="1">
      <c r="A24" s="106" t="s">
        <v>66</v>
      </c>
      <c r="B24" s="107">
        <v>2181</v>
      </c>
      <c r="C24" s="104">
        <v>42.2283356258597</v>
      </c>
      <c r="D24" s="104">
        <v>57.77166437414031</v>
      </c>
      <c r="E24" s="108">
        <v>1851</v>
      </c>
      <c r="F24" s="104">
        <f t="shared" si="0"/>
        <v>50.56726094003242</v>
      </c>
      <c r="G24" s="104">
        <v>49.43273905996758</v>
      </c>
      <c r="H24" s="121">
        <v>198</v>
      </c>
      <c r="I24" s="109">
        <v>56.56565656565656</v>
      </c>
      <c r="J24" s="109">
        <v>43.43434343434344</v>
      </c>
      <c r="K24" s="108">
        <v>529</v>
      </c>
      <c r="L24" s="109">
        <v>53.119092627599244</v>
      </c>
      <c r="M24" s="104">
        <v>46.880907372400756</v>
      </c>
      <c r="N24" s="110">
        <v>2004</v>
      </c>
      <c r="O24" s="122">
        <f t="shared" si="1"/>
        <v>42.01596806387226</v>
      </c>
      <c r="P24" s="104">
        <v>57.98403193612774</v>
      </c>
      <c r="Q24" s="110">
        <v>718</v>
      </c>
      <c r="R24" s="109">
        <v>42.89693593314763</v>
      </c>
      <c r="S24" s="109">
        <v>57.10306406685237</v>
      </c>
      <c r="T24" s="121">
        <v>551</v>
      </c>
      <c r="U24" s="109">
        <v>46.82395644283122</v>
      </c>
      <c r="V24" s="109">
        <v>53.17604355716878</v>
      </c>
    </row>
    <row r="25" spans="1:22" s="79" customFormat="1" ht="18.75" customHeight="1">
      <c r="A25" s="106" t="s">
        <v>67</v>
      </c>
      <c r="B25" s="107">
        <v>2473</v>
      </c>
      <c r="C25" s="104">
        <v>51.23331985442782</v>
      </c>
      <c r="D25" s="104">
        <v>48.76668014557218</v>
      </c>
      <c r="E25" s="108">
        <v>1449</v>
      </c>
      <c r="F25" s="104">
        <f t="shared" si="0"/>
        <v>51.690821256038646</v>
      </c>
      <c r="G25" s="104">
        <v>48.309178743961354</v>
      </c>
      <c r="H25" s="120">
        <v>255</v>
      </c>
      <c r="I25" s="109">
        <v>74.90196078431373</v>
      </c>
      <c r="J25" s="109">
        <v>25.098039215686274</v>
      </c>
      <c r="K25" s="108">
        <v>387</v>
      </c>
      <c r="L25" s="109">
        <v>64.34108527131784</v>
      </c>
      <c r="M25" s="104">
        <v>35.65891472868217</v>
      </c>
      <c r="N25" s="110">
        <v>2393</v>
      </c>
      <c r="O25" s="122">
        <f t="shared" si="1"/>
        <v>51.27455077308817</v>
      </c>
      <c r="P25" s="104">
        <v>48.72544922691183</v>
      </c>
      <c r="Q25" s="110">
        <v>814</v>
      </c>
      <c r="R25" s="109">
        <v>45.33169533169533</v>
      </c>
      <c r="S25" s="109">
        <v>54.66830466830467</v>
      </c>
      <c r="T25" s="121">
        <v>606</v>
      </c>
      <c r="U25" s="109">
        <v>48.84488448844885</v>
      </c>
      <c r="V25" s="109">
        <v>51.15511551155115</v>
      </c>
    </row>
    <row r="26" spans="1:22" s="79" customFormat="1" ht="18.75" customHeight="1">
      <c r="A26" s="106" t="s">
        <v>68</v>
      </c>
      <c r="B26" s="107">
        <v>2516</v>
      </c>
      <c r="C26" s="104">
        <v>40.38155802861685</v>
      </c>
      <c r="D26" s="104">
        <v>59.61844197138315</v>
      </c>
      <c r="E26" s="108">
        <v>1499</v>
      </c>
      <c r="F26" s="104">
        <f t="shared" si="0"/>
        <v>48.098732488325545</v>
      </c>
      <c r="G26" s="104">
        <v>51.901267511674455</v>
      </c>
      <c r="H26" s="120">
        <v>237</v>
      </c>
      <c r="I26" s="109">
        <v>40.50632911392405</v>
      </c>
      <c r="J26" s="109">
        <v>59.49367088607595</v>
      </c>
      <c r="K26" s="108">
        <v>452</v>
      </c>
      <c r="L26" s="109">
        <v>38.49557522123894</v>
      </c>
      <c r="M26" s="104">
        <v>61.504424778761056</v>
      </c>
      <c r="N26" s="110">
        <v>2299</v>
      </c>
      <c r="O26" s="122">
        <f t="shared" si="1"/>
        <v>40.80034797738147</v>
      </c>
      <c r="P26" s="104">
        <v>59.19965202261853</v>
      </c>
      <c r="Q26" s="110">
        <v>859</v>
      </c>
      <c r="R26" s="109">
        <v>39.231664726426075</v>
      </c>
      <c r="S26" s="109">
        <v>60.768335273573925</v>
      </c>
      <c r="T26" s="121">
        <v>717</v>
      </c>
      <c r="U26" s="109">
        <v>42.53835425383542</v>
      </c>
      <c r="V26" s="109">
        <v>57.46164574616457</v>
      </c>
    </row>
    <row r="27" spans="3:17" ht="23.25">
      <c r="C27" s="34"/>
      <c r="O27" s="37"/>
      <c r="P27" s="38"/>
      <c r="Q27" s="38"/>
    </row>
  </sheetData>
  <sheetProtection/>
  <mergeCells count="10">
    <mergeCell ref="N4:P4"/>
    <mergeCell ref="K4:M4"/>
    <mergeCell ref="A2:V2"/>
    <mergeCell ref="H4:J4"/>
    <mergeCell ref="B4:D4"/>
    <mergeCell ref="E4:G4"/>
    <mergeCell ref="A1:V1"/>
    <mergeCell ref="A4:A5"/>
    <mergeCell ref="T4:V4"/>
    <mergeCell ref="Q4:S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2018-01-23T14:15:01Z</dcterms:modified>
  <cp:category/>
  <cp:version/>
  <cp:contentType/>
  <cp:contentStatus/>
</cp:coreProperties>
</file>